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nigcgov-my.sharepoint.com/personal/joelle_thompson_nigc_gov/Documents/Finance Detail/"/>
    </mc:Choice>
  </mc:AlternateContent>
  <xr:revisionPtr revIDLastSave="3" documentId="8_{14FCB965-4788-4EDA-97FD-45A50F955050}" xr6:coauthVersionLast="47" xr6:coauthVersionMax="47" xr10:uidLastSave="{0C8E798E-EE07-434E-826A-F2B7E04F6CEB}"/>
  <bookViews>
    <workbookView xWindow="28680" yWindow="-120" windowWidth="29040" windowHeight="15840" xr2:uid="{00000000-000D-0000-FFFF-FFFF00000000}"/>
  </bookViews>
  <sheets>
    <sheet name="Nov 1 25 New Fee Rates" sheetId="5" r:id="rId1"/>
    <sheet name="Sample Fee Worksheet" sheetId="10" r:id="rId2"/>
    <sheet name="Instructions" sheetId="3" r:id="rId3"/>
    <sheet name="Fee Payments Schedule" sheetId="4" r:id="rId4"/>
  </sheets>
  <definedNames>
    <definedName name="_xlnm.Print_Area" localSheetId="2">Instructions!$A$2:$B$40</definedName>
    <definedName name="_xlnm.Print_Area" localSheetId="1">'Sample Fee Worksheet'!$A$1:$M$61</definedName>
    <definedName name="_xlnm.Print_Titles" localSheetId="2">Instructions!$1:$1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0" l="1"/>
  <c r="K16" i="10"/>
  <c r="K17" i="10"/>
  <c r="K18" i="10"/>
  <c r="L20" i="10"/>
  <c r="K22" i="10"/>
  <c r="K23" i="10"/>
  <c r="K24" i="10"/>
  <c r="K25" i="10"/>
  <c r="K26" i="10"/>
  <c r="K27" i="10"/>
  <c r="I38" i="10"/>
  <c r="I41" i="10"/>
  <c r="I42" i="10"/>
  <c r="K47" i="10"/>
  <c r="K48" i="10"/>
  <c r="L29" i="10" l="1"/>
  <c r="L30" i="10" s="1"/>
  <c r="K46" i="10" s="1"/>
  <c r="K49" i="10" s="1"/>
  <c r="E52" i="10" s="1"/>
  <c r="K52" i="10" s="1"/>
  <c r="I43" i="10"/>
  <c r="E53" i="10" l="1"/>
  <c r="K53" i="10" s="1"/>
  <c r="K54" i="10" s="1"/>
  <c r="K56" i="10" s="1"/>
  <c r="K58" i="10" s="1"/>
</calcChain>
</file>

<file path=xl/sharedStrings.xml><?xml version="1.0" encoding="utf-8"?>
<sst xmlns="http://schemas.openxmlformats.org/spreadsheetml/2006/main" count="305" uniqueCount="177">
  <si>
    <t>Sample Quarterly Fee Worksheet</t>
  </si>
  <si>
    <t>Gaming Operation Address:</t>
  </si>
  <si>
    <t>Gaming Operation Phone #:</t>
  </si>
  <si>
    <t>Contact:</t>
  </si>
  <si>
    <t>Phone #:</t>
  </si>
  <si>
    <t>Email address:</t>
  </si>
  <si>
    <t>Payment Due Date:</t>
  </si>
  <si>
    <t>(From Fee Payments Schedule)</t>
  </si>
  <si>
    <t>Expenditures</t>
  </si>
  <si>
    <t>Capital Rate</t>
  </si>
  <si>
    <t>Allowance</t>
  </si>
  <si>
    <t>Fee Amount</t>
  </si>
  <si>
    <t>Tier 1 Assessable Gross Revenue</t>
  </si>
  <si>
    <t>Tier 2 Assessable Gross Revenue</t>
  </si>
  <si>
    <t>x</t>
  </si>
  <si>
    <t>Bingo</t>
  </si>
  <si>
    <t>Type of Game</t>
  </si>
  <si>
    <t>Keno</t>
  </si>
  <si>
    <t>Pull Tabs</t>
  </si>
  <si>
    <t>Amount Wagered (or Win)</t>
  </si>
  <si>
    <t>GAMING OPERATION INFORMATION</t>
  </si>
  <si>
    <t>GROSS GAMING REVENUE</t>
  </si>
  <si>
    <t>ALLOWANCE FOR CAPITAL EXPENDITURES FOR STRUCTURES</t>
  </si>
  <si>
    <t>Less Prizes</t>
  </si>
  <si>
    <t>ASSESSABLE GROSS REVENUES</t>
  </si>
  <si>
    <t>FEE CALCULATION</t>
  </si>
  <si>
    <t>Method 1 - Depreciation:</t>
  </si>
  <si>
    <t>Method 2 - Cost of Structures:</t>
  </si>
  <si>
    <t>(The allowance for capital expenditures for structures may be derived from either Method 1 or Method 2)</t>
  </si>
  <si>
    <r>
      <t xml:space="preserve">Allowance for Capital Expenditures for Structures (Method 1 </t>
    </r>
    <r>
      <rPr>
        <b/>
        <sz val="11"/>
        <color theme="1"/>
        <rFont val="Calibri"/>
        <family val="2"/>
        <scheme val="minor"/>
      </rPr>
      <t>OR</t>
    </r>
    <r>
      <rPr>
        <sz val="11"/>
        <color theme="1"/>
        <rFont val="Calibri"/>
        <family val="2"/>
        <scheme val="minor"/>
      </rPr>
      <t xml:space="preserve"> Method 2):</t>
    </r>
  </si>
  <si>
    <t>Amount due to the National Indian Gaming Commission:</t>
  </si>
  <si>
    <t>Annual Fees:</t>
  </si>
  <si>
    <t>Quarterly Fees:</t>
  </si>
  <si>
    <t>Prior Adjustments (enclose detailed justification):</t>
  </si>
  <si>
    <t>NIGC  ID#:</t>
  </si>
  <si>
    <t>Assessed Fiscal Year:</t>
  </si>
  <si>
    <t>Assessed Fiscal Year End:</t>
  </si>
  <si>
    <t>FEES - 25 CFR Part 514</t>
  </si>
  <si>
    <t>Plus Entry Fees (including table or card fees):</t>
  </si>
  <si>
    <t>Depreciation Allowance Rate:</t>
  </si>
  <si>
    <t>Total Depreciation Expense for the Assessed Fiscal Year:</t>
  </si>
  <si>
    <t>Prior Years:</t>
  </si>
  <si>
    <t>Licensing Tribe:</t>
  </si>
  <si>
    <t>Gaming Operation:</t>
  </si>
  <si>
    <t>(To be remitted by Payment Due Date) Amount Enclosed:</t>
  </si>
  <si>
    <t>Class II Gaming</t>
  </si>
  <si>
    <t>Class III Gaming</t>
  </si>
  <si>
    <t>Gaming Machines</t>
  </si>
  <si>
    <t>Card Games</t>
  </si>
  <si>
    <t>Class III Gaming Subtotal</t>
  </si>
  <si>
    <t>Class II Gaming Subtotal</t>
  </si>
  <si>
    <t>Class III Gaming (Other)</t>
  </si>
  <si>
    <t>Class II Gaming (Other)</t>
  </si>
  <si>
    <t>Table Games</t>
  </si>
  <si>
    <r>
      <rPr>
        <b/>
        <sz val="11"/>
        <color theme="1"/>
        <rFont val="Calibri"/>
        <family val="2"/>
        <scheme val="minor"/>
      </rPr>
      <t>Less:</t>
    </r>
    <r>
      <rPr>
        <sz val="11"/>
        <color theme="1"/>
        <rFont val="Calibri"/>
        <family val="2"/>
        <scheme val="minor"/>
      </rPr>
      <t xml:space="preserve"> Allowance for Capital Expenditures for Structures:</t>
    </r>
  </si>
  <si>
    <t>D</t>
  </si>
  <si>
    <t>A</t>
  </si>
  <si>
    <t>B</t>
  </si>
  <si>
    <t>C</t>
  </si>
  <si>
    <t>E</t>
  </si>
  <si>
    <t>F</t>
  </si>
  <si>
    <t>G</t>
  </si>
  <si>
    <t>H</t>
  </si>
  <si>
    <t>I</t>
  </si>
  <si>
    <t>J</t>
  </si>
  <si>
    <t>K</t>
  </si>
  <si>
    <t>L</t>
  </si>
  <si>
    <t>M</t>
  </si>
  <si>
    <t>N</t>
  </si>
  <si>
    <t>O</t>
  </si>
  <si>
    <t>P</t>
  </si>
  <si>
    <t>Q</t>
  </si>
  <si>
    <t>R</t>
  </si>
  <si>
    <t>S</t>
  </si>
  <si>
    <t>T</t>
  </si>
  <si>
    <t>U</t>
  </si>
  <si>
    <t>V</t>
  </si>
  <si>
    <t>W</t>
  </si>
  <si>
    <t>X</t>
  </si>
  <si>
    <t>Y</t>
  </si>
  <si>
    <t>Z</t>
  </si>
  <si>
    <t>AA</t>
  </si>
  <si>
    <t>BB</t>
  </si>
  <si>
    <t>CC</t>
  </si>
  <si>
    <t>DD</t>
  </si>
  <si>
    <t>EE</t>
  </si>
  <si>
    <t>FF</t>
  </si>
  <si>
    <t>GG</t>
  </si>
  <si>
    <t>HH</t>
  </si>
  <si>
    <t>II</t>
  </si>
  <si>
    <t>JJ</t>
  </si>
  <si>
    <t>KK</t>
  </si>
  <si>
    <t>Item #</t>
  </si>
  <si>
    <t>LL</t>
  </si>
  <si>
    <t>Gross Revenue/ Win</t>
  </si>
  <si>
    <t>Net Gaming Revenue:</t>
  </si>
  <si>
    <t>MM</t>
  </si>
  <si>
    <t>Pari-Mutuel Wagering/ Commissions</t>
  </si>
  <si>
    <t>Please fill in only the areas which are highlighted in blue</t>
  </si>
  <si>
    <t>** Fee Tier Rate</t>
  </si>
  <si>
    <t>Fiscal Year End (MM/DD):</t>
  </si>
  <si>
    <t>Sports Book</t>
  </si>
  <si>
    <t>**(See current Fee Tier Rates at www.nigc.gov)</t>
  </si>
  <si>
    <r>
      <t>Gaming Operation:</t>
    </r>
    <r>
      <rPr>
        <sz val="11"/>
        <color rgb="FF000000"/>
        <rFont val="Calibri"/>
        <family val="2"/>
        <scheme val="minor"/>
      </rPr>
      <t xml:space="preserve"> Enter the name of the Gaming Operation. If a name change has occurred, please ensure that the facility license and NIGC records have been updated (see 25 C.F.R. parts §502.10 and 559).</t>
    </r>
  </si>
  <si>
    <r>
      <t>NIGC ID#:</t>
    </r>
    <r>
      <rPr>
        <sz val="11"/>
        <color rgb="FF000000"/>
        <rFont val="Calibri"/>
        <family val="2"/>
        <scheme val="minor"/>
      </rPr>
      <t xml:space="preserve"> Enter the NIGC ID#. To ensure accurate posting of fee payments, please use the correct NIGC ID#. Should you have questions about the NIGC ID#, please contact your NIGC Regional office or send email inquiry to fee_questions@nigc.gov.</t>
    </r>
  </si>
  <si>
    <r>
      <t>Fiscal Year End:</t>
    </r>
    <r>
      <rPr>
        <sz val="11"/>
        <color rgb="FF000000"/>
        <rFont val="Calibri"/>
        <family val="2"/>
        <scheme val="minor"/>
      </rPr>
      <t xml:space="preserve"> Enter the Gaming Operation’s fiscal year end in month and date (i.e. 9/30, 12/31, etc.). If a gaming operation changes its fiscal year end, see 25 C.F.R. §571.13 for Audit Reports and Submissions.</t>
    </r>
  </si>
  <si>
    <r>
      <t>Address:</t>
    </r>
    <r>
      <rPr>
        <sz val="11"/>
        <color rgb="FF000000"/>
        <rFont val="Calibri"/>
        <family val="2"/>
        <scheme val="minor"/>
      </rPr>
      <t xml:space="preserve"> Enter the Gaming Operation address.</t>
    </r>
  </si>
  <si>
    <r>
      <t>Phone Number:</t>
    </r>
    <r>
      <rPr>
        <sz val="11"/>
        <color rgb="FF000000"/>
        <rFont val="Calibri"/>
        <family val="2"/>
        <scheme val="minor"/>
      </rPr>
      <t xml:space="preserve"> Enter the Gaming Operation phone number.</t>
    </r>
  </si>
  <si>
    <r>
      <t>Licensing Tribe:</t>
    </r>
    <r>
      <rPr>
        <sz val="11"/>
        <color rgb="FF000000"/>
        <rFont val="Calibri"/>
        <family val="2"/>
        <scheme val="minor"/>
      </rPr>
      <t xml:space="preserve"> Enter the Tribe that licenses the Gaming Operation.</t>
    </r>
  </si>
  <si>
    <r>
      <t>Contact:</t>
    </r>
    <r>
      <rPr>
        <sz val="11"/>
        <color rgb="FF000000"/>
        <rFont val="Calibri"/>
        <family val="2"/>
        <scheme val="minor"/>
      </rPr>
      <t xml:space="preserve"> Enter the Contact information of the individual(s) submitting the quarterly fee worksheet. The contact information will be used if additional information is needed. Please include the name, phone number and email address in the spaces provided.</t>
    </r>
  </si>
  <si>
    <r>
      <t>Payment Due Date:</t>
    </r>
    <r>
      <rPr>
        <sz val="11"/>
        <color rgb="FF000000"/>
        <rFont val="Calibri"/>
        <family val="2"/>
        <scheme val="minor"/>
      </rPr>
      <t xml:space="preserve"> Enter the specific quarterly Payment Due Date.</t>
    </r>
  </si>
  <si>
    <r>
      <t>Assessed Fiscal Year:</t>
    </r>
    <r>
      <rPr>
        <sz val="11"/>
        <color rgb="FF000000"/>
        <rFont val="Calibri"/>
        <family val="2"/>
        <scheme val="minor"/>
      </rPr>
      <t xml:space="preserve"> Enter the Assessed Fiscal Year End that the quarterly fee worksheet is reporting (see attached NIGC Fee Payment Schedule).</t>
    </r>
  </si>
  <si>
    <r>
      <t>Bingo-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K is permitted. All wagers should be entered that includes Full Wagers, Discounted Wagers, and Promotional Credits/ Free Play (see deduction at GG below). See AICPA definition of Gross Gaming Revenue.</t>
    </r>
  </si>
  <si>
    <r>
      <t>Bingo- Less Prizes:</t>
    </r>
    <r>
      <rPr>
        <sz val="11"/>
        <color rgb="FF000000"/>
        <rFont val="Calibri"/>
        <family val="2"/>
        <scheme val="minor"/>
      </rPr>
      <t xml:space="preserve"> If option (1) was entered for J (the total amount wagered), enter the total amount paid for prizes and/or prizes awarded.</t>
    </r>
  </si>
  <si>
    <r>
      <t>Pull Tabs-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M is permitted.  All wagers should be entered that includes Full Wagers, Discounted Wagers, and Promotional Credits/ Free Play (see deduction at GG below). See AICPA definition of Gross Gaming Revenue.</t>
    </r>
  </si>
  <si>
    <r>
      <t>Pull Tabs- Less Prizes:</t>
    </r>
    <r>
      <rPr>
        <sz val="11"/>
        <color rgb="FF000000"/>
        <rFont val="Calibri"/>
        <family val="2"/>
        <scheme val="minor"/>
      </rPr>
      <t xml:space="preserve"> If option (1) was entered for item L (the total amount wagered), enter the total amount paid for prizes and/or prizes awarded.</t>
    </r>
  </si>
  <si>
    <r>
      <t>Card Games-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O is permitted.  All wagers should be entered that includes Full Wagers, Discounted Wagers, and Promotional Credits/ Free Play (see deduction at GG below). See AICPA definition of Gross Gaming Revenue.</t>
    </r>
  </si>
  <si>
    <r>
      <t>Card Games- Less Prizes:</t>
    </r>
    <r>
      <rPr>
        <sz val="11"/>
        <color rgb="FF000000"/>
        <rFont val="Calibri"/>
        <family val="2"/>
        <scheme val="minor"/>
      </rPr>
      <t xml:space="preserve"> If option (1) was entered for N (the total amount wagered), enter the total amount paid for prizes and/or prizes awarded.</t>
    </r>
  </si>
  <si>
    <r>
      <t>Class II Gaming (Other)-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Q is permitted.  All wagers should be entered that includes Full Wagers, Discounted Wagers, and Promotional Credits/ Free Play (see deduction at GG below). See AICPA definition of Gross Gaming Revenue.</t>
    </r>
  </si>
  <si>
    <r>
      <t>Class II Gaming (Other)- Less Prizes:</t>
    </r>
    <r>
      <rPr>
        <sz val="11"/>
        <color rgb="FF000000"/>
        <rFont val="Calibri"/>
        <family val="2"/>
        <scheme val="minor"/>
      </rPr>
      <t xml:space="preserve"> If option (1) was entered for P (the total amount wagered), enter the total amount paid for prizes and/or prizes awarded.</t>
    </r>
  </si>
  <si>
    <r>
      <t>Plus Entry Fees (including table and card fees):</t>
    </r>
    <r>
      <rPr>
        <sz val="11"/>
        <color rgb="FF000000"/>
        <rFont val="Calibri"/>
        <family val="2"/>
        <scheme val="minor"/>
      </rPr>
      <t xml:space="preserve"> Enter the amount of entry fees, rakes, commissions and all other fees collected for offering a gaming or promotional activity.</t>
    </r>
  </si>
  <si>
    <r>
      <t>Gaming Machines-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T is permitted.  All wagers should be entered that includes Full Wagers, Discounted Wagers, and Promotional Credits/ Free Play (see deduction at GG below). See AICPA definition of Gross Gaming Revenue.</t>
    </r>
  </si>
  <si>
    <r>
      <t>Gaming Machines- Less Prizes:</t>
    </r>
    <r>
      <rPr>
        <sz val="11"/>
        <color rgb="FF000000"/>
        <rFont val="Calibri"/>
        <family val="2"/>
        <scheme val="minor"/>
      </rPr>
      <t xml:space="preserve"> If option (1) was entered for S (the total amount wagered), enter the total amount paid for prizes and/or prizes awarded.</t>
    </r>
  </si>
  <si>
    <r>
      <t>Table Games-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V is permitted.  All wagers should be entered that includes Full Wagers, Discounted Wagers, and Promotional Credits/ Free Play (see deduction at GG below). See AICPA definition of Gross Gaming Revenue.</t>
    </r>
  </si>
  <si>
    <r>
      <t>Table Games- Less Prizes:</t>
    </r>
    <r>
      <rPr>
        <sz val="11"/>
        <color rgb="FF000000"/>
        <rFont val="Calibri"/>
        <family val="2"/>
        <scheme val="minor"/>
      </rPr>
      <t xml:space="preserve"> If option (1) was entered for U (the total amount wagered), enter the total amount paid for prizes and/or prizes awarded.</t>
    </r>
  </si>
  <si>
    <r>
      <t>Keno-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X is permitted.  All wagers should be entered that includes Full Wagers, Discounted Wagers, and Promotional Credits/ Free Play (see deduction at GG below). See AICPA definition of Gross Gaming Revenue.</t>
    </r>
  </si>
  <si>
    <r>
      <t>Keno- Less Prizes:</t>
    </r>
    <r>
      <rPr>
        <sz val="11"/>
        <color rgb="FF000000"/>
        <rFont val="Calibri"/>
        <family val="2"/>
        <scheme val="minor"/>
      </rPr>
      <t xml:space="preserve"> If option (1) was entered for W (the total amount wagered), enter the total amount paid for prizes and/or prizes awarded.</t>
    </r>
  </si>
  <si>
    <r>
      <t>Pari-Mutuel Wagering- Amount Wagered or Win or Commissions:</t>
    </r>
    <r>
      <rPr>
        <sz val="11"/>
        <color rgb="FF000000"/>
        <rFont val="Calibri"/>
        <family val="2"/>
        <scheme val="minor"/>
      </rPr>
      <t xml:space="preserve"> Enter either; (1) the total amount wagered, or (2) the total amount wagered less the amounts paid out for prizes (Win), or (3) the total amount of Commissions received for the Pari-Mutuel wagering activities. If you enter option (2) Win or option (3) Commissions, then no entry in Z is permitted.  For options (1) and (2), all wagers should be entered that includes Full Wagers, Discounted Wagers, and Promotional Credits/ Free Play (see deduction at GG below). See AICPA definition of Gross Gaming Revenue.</t>
    </r>
  </si>
  <si>
    <r>
      <t>Pari-Mutuel Wagering- Less Prizes:</t>
    </r>
    <r>
      <rPr>
        <sz val="11"/>
        <color rgb="FF000000"/>
        <rFont val="Calibri"/>
        <family val="2"/>
        <scheme val="minor"/>
      </rPr>
      <t xml:space="preserve"> If option (1) was entered for Y (the total amount wagered), enter the total amount paid for prizes and/or prizes awarded.</t>
    </r>
  </si>
  <si>
    <r>
      <t>Sports Book- Amount Wagered or Win or Commissions:</t>
    </r>
    <r>
      <rPr>
        <sz val="11"/>
        <color rgb="FF000000"/>
        <rFont val="Calibri"/>
        <family val="2"/>
        <scheme val="minor"/>
      </rPr>
      <t xml:space="preserve"> Enter either; (1) the total amount wagered, or (2) the total amount wagered less the amounts paid out for prizes (Win), or (3) the total amount of Commissions received for the Sport Book activities. If you enter option (2) Win or option (3) Commissions, then no entry in BB is permitted.  For options (1) and (2), all wagers should be entered that includes Full Wagers, Discounted Wagers, and Promotional Credits/ Free Play (see deduction at GG below). See AICPA definition of Gross Gaming Revenue.</t>
    </r>
  </si>
  <si>
    <r>
      <t>Sports Book- Less Prizes:</t>
    </r>
    <r>
      <rPr>
        <sz val="11"/>
        <color rgb="FF000000"/>
        <rFont val="Calibri"/>
        <family val="2"/>
        <scheme val="minor"/>
      </rPr>
      <t xml:space="preserve"> If option (1) was entered for AA (the total amount wagered), enter the total amount paid for prizes and/or prizes awarded.</t>
    </r>
  </si>
  <si>
    <r>
      <t>Class III Gaming (Other)-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DD is permitted.  All wagers should be entered that includes Full Wagers, Discounted Wagers, and Promotional Credits/ Free Play (see deduction at GG below). See AICPA definition of Gross Gaming Revenue.</t>
    </r>
  </si>
  <si>
    <r>
      <t>Class III Gaming (Other)- Less Prizes:</t>
    </r>
    <r>
      <rPr>
        <sz val="11"/>
        <color rgb="FF000000"/>
        <rFont val="Calibri"/>
        <family val="2"/>
        <scheme val="minor"/>
      </rPr>
      <t xml:space="preserve"> If option (1) was entered for CC (the total amount wagered), enter the total amount paid for prizes and/or prizes awarded.</t>
    </r>
  </si>
  <si>
    <r>
      <t>Depreciation:</t>
    </r>
    <r>
      <rPr>
        <sz val="11"/>
        <color rgb="FF000000"/>
        <rFont val="Calibri"/>
        <family val="2"/>
        <scheme val="minor"/>
      </rPr>
      <t xml:space="preserve"> Enter the total depreciation expenses as reported within the audited financial statements for the Gaming Operation. The total should include all depreciation expenses incurred, and not only those attributable to Structures and/or Buildings.</t>
    </r>
  </si>
  <si>
    <r>
      <t>Cost of Structures- Prior Years:</t>
    </r>
    <r>
      <rPr>
        <sz val="11"/>
        <color rgb="FF000000"/>
        <rFont val="Calibri"/>
        <family val="2"/>
        <scheme val="minor"/>
      </rPr>
      <t xml:space="preserve"> Enter the total amount of expenditures that have been reported in prior years for the Structures attributable to the gaming activity. It is typical that structures and/or buildings are separately reported within the Gaming Operation’s audited financial statements. The Gaming Operation should maintain adequate records supporting the expenditures.</t>
    </r>
  </si>
  <si>
    <r>
      <t>Current Fee Rate:</t>
    </r>
    <r>
      <rPr>
        <sz val="11"/>
        <color rgb="FF000000"/>
        <rFont val="Calibri"/>
        <family val="2"/>
        <scheme val="minor"/>
      </rPr>
      <t xml:space="preserve"> Enter the current fee rate as provided at www.nigc.gov.</t>
    </r>
  </si>
  <si>
    <r>
      <t>Prior Adjustments:</t>
    </r>
    <r>
      <rPr>
        <sz val="11"/>
        <color rgb="FF000000"/>
        <rFont val="Calibri"/>
        <family val="2"/>
        <scheme val="minor"/>
      </rPr>
      <t xml:space="preserve"> Enter any prior NIGC Fee adjustments and provide detailed documentation supporting the amounts.</t>
    </r>
  </si>
  <si>
    <t>AMOUNTS WAGERED THAT THE GAMING OPERATION ISSUED AS PROMOTIONAL CREDITS (FREE PLAY)</t>
  </si>
  <si>
    <r>
      <rPr>
        <b/>
        <sz val="11"/>
        <color theme="1"/>
        <rFont val="Calibri"/>
        <family val="2"/>
        <scheme val="minor"/>
      </rPr>
      <t>Less:</t>
    </r>
    <r>
      <rPr>
        <sz val="11"/>
        <color theme="1"/>
        <rFont val="Calibri"/>
        <family val="2"/>
        <scheme val="minor"/>
      </rPr>
      <t xml:space="preserve"> Amounts wagered that the gaming operation issued as promotional credits:</t>
    </r>
  </si>
  <si>
    <t>NIGC Rev. Oct 2022 (Excel)</t>
  </si>
  <si>
    <r>
      <t>Amounts wagered that the gaming operation issued as promitional credits:</t>
    </r>
    <r>
      <rPr>
        <sz val="11"/>
        <color rgb="FF000000"/>
        <rFont val="Calibri"/>
        <family val="2"/>
        <scheme val="minor"/>
      </rPr>
      <t xml:space="preserve"> Enter the total amount of Promotional Credits/ Free Play that the Gaming Operation issued to patrons that were wagered, and included in the items above of J, L, N, P, S, U, W, Y, AA, and CC as Amount Wagered or Win. Use a whole number and not negative as the worksheet will automatically subtract the Promotional Credits/ Free Play to arrive at Net Gaming Revenue. The Gaming Operation should maintain adequate records supporting the Promotional Credits/ Free Play deduction.</t>
    </r>
  </si>
  <si>
    <t>Method 1- Depreciation Allowance:</t>
  </si>
  <si>
    <t>Method 2- Cost of Structures Allowance:</t>
  </si>
  <si>
    <r>
      <t>Allowance for Capital Expenditures:</t>
    </r>
    <r>
      <rPr>
        <sz val="11"/>
        <color rgb="FF000000"/>
        <rFont val="Calibri"/>
        <family val="2"/>
        <scheme val="minor"/>
      </rPr>
      <t xml:space="preserve"> Enter either; (1) the Depreciation Allowance as calculated from GG above, or (2) the total Cost of Structures Allowance from HH and II above.</t>
    </r>
  </si>
  <si>
    <t>*Gross Gaming Revenue:</t>
  </si>
  <si>
    <t>*Fee worksheets shall be reconciled to the annual audited or reviewed financial statements. See 25 C.F.R. § 571.14</t>
  </si>
  <si>
    <t>Instructions to Complete Sample Fee Worksheet</t>
  </si>
  <si>
    <r>
      <t>Cost of Structures- Assessed Fiscal Year:</t>
    </r>
    <r>
      <rPr>
        <sz val="11"/>
        <color rgb="FF000000"/>
        <rFont val="Calibri"/>
        <family val="2"/>
        <scheme val="minor"/>
      </rPr>
      <t xml:space="preserve"> Enter the total amount of expenditures that have been reported in the assessed fiscal year for the Structures attributable to the gaming activity. It is typical that structures and/or buildings are separately reported within the Gaming Operation’s audited financial statements. The Gaming Operation should maintain adequate records supporting the expenditures.</t>
    </r>
  </si>
  <si>
    <t>NIGC Fee Payments Schedule</t>
  </si>
  <si>
    <t>For Tribes/operations with a fiscal year ending March 31:</t>
  </si>
  <si>
    <t>Payment Due Date</t>
  </si>
  <si>
    <t>Assessed Fiscal Year</t>
  </si>
  <si>
    <t xml:space="preserve">Fee Rate </t>
  </si>
  <si>
    <t>Announcement Date</t>
  </si>
  <si>
    <t>For Tribes/operations with a fiscal year ending June 30:</t>
  </si>
  <si>
    <t>For Tribes/operations with a fiscal year ending September 30:</t>
  </si>
  <si>
    <t>For Tribes/operations with a fiscal year ending December 31:</t>
  </si>
  <si>
    <t>For Tribes/operations with a fiscal year ending April 30:</t>
  </si>
  <si>
    <t>Subject: New Fee Rates</t>
  </si>
  <si>
    <t>*Assessable Gross Revenues:</t>
  </si>
  <si>
    <t>*Gross Gaming Revenue</t>
  </si>
  <si>
    <t>Amounts wagered that the gaming operation issued as promotional credits</t>
  </si>
  <si>
    <r>
      <t>Amount Enclosed:</t>
    </r>
    <r>
      <rPr>
        <sz val="11"/>
        <color rgb="FF000000"/>
        <rFont val="Calibri"/>
        <family val="2"/>
        <scheme val="minor"/>
      </rPr>
      <t xml:space="preserve"> Enter the amount of the fee payment made payable to the National Indian Gaming Commission.</t>
    </r>
  </si>
  <si>
    <t xml:space="preserve">FYE 03/31/2023
</t>
  </si>
  <si>
    <t>11/01/2024</t>
  </si>
  <si>
    <t>FYE 06/30/2023</t>
  </si>
  <si>
    <t>FYE 09/30/2023</t>
  </si>
  <si>
    <t>FYE 12/31/2023</t>
  </si>
  <si>
    <t>FYE 04/30/2023</t>
  </si>
  <si>
    <t>11/01/2025</t>
  </si>
  <si>
    <t xml:space="preserve">FYE 03/31/2024
</t>
  </si>
  <si>
    <t>FYE 06/30/2024</t>
  </si>
  <si>
    <t>FYE 09/30/2024</t>
  </si>
  <si>
    <t>FYE 12/31/2024</t>
  </si>
  <si>
    <t>FYE 04/30/2024</t>
  </si>
  <si>
    <t>Date: November 1, 2025</t>
  </si>
  <si>
    <t>The National Indian Gaming Commission (NIGC) has adopted its annual fee rates of 0.00% for tier 1 and 0.08% (.0008) for tier 2. These rates shall apply to all assessable gross revenues from each gaming operation under the jurisdiction of the Commission. If a tribe has a certificate of self-regulation under 25 CFR part 518, the fee rate on Class II revenues shall be 0.04% (.0004), which is one-half of the annual fee rate. The fee rates are effective as of 11/1/2025 and will remain in effect until new rates have been adopted by the Commission. Please refer to NIGC Bulletin No. 2025-1 posted on the NIGC website FY26_Fee_Rate_-_Fingerprint_Fee_BULLETIN_102925.pdf for additional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</si>
</sst>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0.00000"/>
    <numFmt numFmtId="165" formatCode="mm/dd"/>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i/>
      <sz val="11"/>
      <color theme="1"/>
      <name val="Calibri"/>
      <family val="2"/>
      <scheme val="minor"/>
    </font>
    <font>
      <b/>
      <u/>
      <sz val="11"/>
      <color theme="1"/>
      <name val="Calibri"/>
      <family val="2"/>
      <scheme val="minor"/>
    </font>
    <font>
      <b/>
      <sz val="16"/>
      <color rgb="FF000000"/>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
      <b/>
      <sz val="9"/>
      <color theme="1"/>
      <name val="Times New Roman"/>
      <family val="1"/>
    </font>
    <font>
      <sz val="9"/>
      <color theme="1"/>
      <name val="Times New Roman"/>
      <family val="1"/>
    </font>
    <font>
      <b/>
      <u/>
      <sz val="9"/>
      <color theme="1"/>
      <name val="Times New Roman"/>
      <family val="1"/>
    </font>
    <font>
      <sz val="12"/>
      <color theme="1"/>
      <name val="Calibri"/>
      <family val="2"/>
      <scheme val="minor"/>
    </font>
  </fonts>
  <fills count="9">
    <fill>
      <patternFill patternType="none"/>
    </fill>
    <fill>
      <patternFill patternType="gray125"/>
    </fill>
    <fill>
      <patternFill patternType="solid">
        <fgColor rgb="FFCCCEFC"/>
        <bgColor indexed="64"/>
      </patternFill>
    </fill>
    <fill>
      <patternFill patternType="solid">
        <fgColor rgb="FFCFCCFC"/>
        <bgColor indexed="64"/>
      </patternFill>
    </fill>
    <fill>
      <patternFill patternType="solid">
        <fgColor rgb="FFFFFF00"/>
        <bgColor indexed="64"/>
      </patternFill>
    </fill>
    <fill>
      <patternFill patternType="solid">
        <fgColor theme="0"/>
        <bgColor indexed="64"/>
      </patternFill>
    </fill>
    <fill>
      <patternFill patternType="solid">
        <fgColor rgb="FFA6A6A6"/>
        <bgColor indexed="64"/>
      </patternFill>
    </fill>
    <fill>
      <patternFill patternType="solid">
        <fgColor rgb="FFFFFFFF"/>
        <bgColor indexed="64"/>
      </patternFill>
    </fill>
    <fill>
      <patternFill patternType="solid">
        <fgColor theme="0" tint="-0.14999847407452621"/>
        <bgColor indexed="64"/>
      </patternFill>
    </fill>
  </fills>
  <borders count="5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cellStyleXfs>
  <cellXfs count="231">
    <xf numFmtId="0" fontId="0" fillId="0" borderId="0" xfId="0"/>
    <xf numFmtId="0" fontId="0" fillId="0" borderId="0" xfId="0" applyProtection="1">
      <protection locked="0"/>
    </xf>
    <xf numFmtId="14" fontId="2" fillId="0" borderId="0" xfId="0" applyNumberFormat="1" applyFont="1" applyAlignment="1" applyProtection="1">
      <alignment vertical="center"/>
      <protection locked="0"/>
    </xf>
    <xf numFmtId="0" fontId="2" fillId="0" borderId="0" xfId="0" applyFont="1" applyProtection="1">
      <protection locked="0"/>
    </xf>
    <xf numFmtId="0" fontId="0" fillId="0" borderId="2" xfId="0"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xf>
    <xf numFmtId="0" fontId="0" fillId="5" borderId="33" xfId="0" applyFill="1" applyBorder="1" applyAlignment="1">
      <alignment horizontal="right" vertical="center"/>
    </xf>
    <xf numFmtId="0" fontId="2" fillId="2" borderId="27" xfId="0" applyFont="1" applyFill="1" applyBorder="1" applyAlignment="1" applyProtection="1">
      <alignment horizontal="center" vertical="center"/>
      <protection locked="0"/>
    </xf>
    <xf numFmtId="6" fontId="0" fillId="0" borderId="23" xfId="0" applyNumberFormat="1" applyBorder="1" applyAlignment="1">
      <alignment vertical="center"/>
    </xf>
    <xf numFmtId="0" fontId="7" fillId="6" borderId="1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0" borderId="39" xfId="0" applyFont="1" applyBorder="1" applyAlignment="1">
      <alignment horizontal="center" vertical="center"/>
    </xf>
    <xf numFmtId="0" fontId="8" fillId="0" borderId="35" xfId="0" applyFont="1" applyBorder="1" applyAlignment="1">
      <alignment vertical="center" wrapText="1"/>
    </xf>
    <xf numFmtId="0" fontId="8" fillId="7" borderId="39" xfId="0" applyFont="1" applyFill="1" applyBorder="1" applyAlignment="1">
      <alignment horizontal="center" vertical="center"/>
    </xf>
    <xf numFmtId="0" fontId="0" fillId="0" borderId="13" xfId="0" applyBorder="1" applyAlignment="1">
      <alignment horizontal="right" vertical="center"/>
    </xf>
    <xf numFmtId="0" fontId="2" fillId="0" borderId="39" xfId="0" applyFont="1" applyBorder="1" applyAlignment="1">
      <alignment horizontal="center" vertical="center"/>
    </xf>
    <xf numFmtId="0" fontId="2" fillId="0" borderId="34" xfId="0" applyFont="1" applyBorder="1" applyAlignment="1">
      <alignment horizontal="center" vertical="center"/>
    </xf>
    <xf numFmtId="0" fontId="8" fillId="8" borderId="39" xfId="0" applyFont="1" applyFill="1" applyBorder="1" applyAlignment="1">
      <alignment horizontal="center" vertical="center"/>
    </xf>
    <xf numFmtId="0" fontId="8" fillId="8" borderId="35" xfId="0" applyFont="1" applyFill="1" applyBorder="1" applyAlignment="1">
      <alignment vertical="center" wrapText="1"/>
    </xf>
    <xf numFmtId="0" fontId="8" fillId="0" borderId="16" xfId="0" applyFont="1" applyBorder="1" applyAlignment="1">
      <alignment horizontal="center" vertical="center"/>
    </xf>
    <xf numFmtId="0" fontId="8" fillId="0" borderId="19" xfId="0" applyFont="1" applyBorder="1" applyAlignment="1">
      <alignment vertical="center"/>
    </xf>
    <xf numFmtId="0" fontId="8" fillId="8" borderId="16" xfId="0" applyFont="1" applyFill="1" applyBorder="1" applyAlignment="1">
      <alignment horizontal="center" vertical="center"/>
    </xf>
    <xf numFmtId="0" fontId="8" fillId="8" borderId="6" xfId="0" applyFont="1" applyFill="1" applyBorder="1" applyAlignment="1">
      <alignment vertical="center" wrapText="1"/>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center" vertical="center" wrapText="1"/>
    </xf>
    <xf numFmtId="14" fontId="12" fillId="4" borderId="0" xfId="0" applyNumberFormat="1" applyFont="1" applyFill="1" applyAlignment="1">
      <alignment horizontal="center" vertical="center"/>
    </xf>
    <xf numFmtId="0" fontId="12" fillId="4" borderId="0" xfId="0" applyFont="1" applyFill="1" applyAlignment="1">
      <alignment horizontal="center" vertical="center"/>
    </xf>
    <xf numFmtId="0" fontId="12" fillId="0" borderId="0" xfId="0" applyFont="1" applyAlignment="1">
      <alignment horizontal="center" vertical="center"/>
    </xf>
    <xf numFmtId="49" fontId="12" fillId="4" borderId="0" xfId="0" applyNumberFormat="1" applyFont="1" applyFill="1" applyAlignment="1">
      <alignment horizontal="center" vertical="center"/>
    </xf>
    <xf numFmtId="0" fontId="14" fillId="0" borderId="0" xfId="0" applyFont="1" applyAlignment="1">
      <alignment vertical="center"/>
    </xf>
    <xf numFmtId="0" fontId="14" fillId="0" borderId="0" xfId="0" applyFont="1"/>
    <xf numFmtId="0" fontId="10" fillId="0" borderId="0" xfId="3"/>
    <xf numFmtId="14" fontId="12" fillId="0" borderId="0" xfId="0" applyNumberFormat="1" applyFont="1" applyAlignment="1">
      <alignment horizontal="center" vertical="center"/>
    </xf>
    <xf numFmtId="0" fontId="0" fillId="5" borderId="0" xfId="0" applyFill="1"/>
    <xf numFmtId="0" fontId="0" fillId="0" borderId="29" xfId="0" applyBorder="1" applyAlignment="1">
      <alignment horizontal="left" vertical="center"/>
    </xf>
    <xf numFmtId="0" fontId="0" fillId="0" borderId="2" xfId="0" applyBorder="1" applyAlignment="1">
      <alignment horizontal="left" vertical="center"/>
    </xf>
    <xf numFmtId="0" fontId="3" fillId="0" borderId="46"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44" fontId="0" fillId="0" borderId="21" xfId="1" applyFont="1" applyBorder="1" applyAlignment="1" applyProtection="1">
      <alignment horizontal="center" vertical="center"/>
    </xf>
    <xf numFmtId="44" fontId="0" fillId="0" borderId="40" xfId="1" applyFont="1" applyBorder="1" applyAlignment="1" applyProtection="1">
      <alignment horizontal="center" vertical="center"/>
    </xf>
    <xf numFmtId="43" fontId="0" fillId="0" borderId="14" xfId="2" applyFont="1" applyBorder="1" applyAlignment="1" applyProtection="1">
      <alignment vertical="center"/>
    </xf>
    <xf numFmtId="43" fontId="0" fillId="0" borderId="15" xfId="2" applyFont="1" applyBorder="1" applyAlignment="1" applyProtection="1">
      <alignment vertical="center"/>
    </xf>
    <xf numFmtId="44" fontId="0" fillId="2" borderId="2" xfId="1" applyFont="1" applyFill="1" applyBorder="1" applyAlignment="1" applyProtection="1">
      <alignment vertical="center"/>
      <protection locked="0"/>
    </xf>
    <xf numFmtId="44" fontId="0" fillId="2" borderId="15" xfId="1" applyFont="1" applyFill="1" applyBorder="1" applyAlignment="1" applyProtection="1">
      <alignment vertical="center"/>
      <protection locked="0"/>
    </xf>
    <xf numFmtId="44" fontId="0" fillId="0" borderId="14" xfId="1" applyFont="1" applyBorder="1" applyAlignment="1" applyProtection="1">
      <alignment vertical="center"/>
    </xf>
    <xf numFmtId="44" fontId="0" fillId="0" borderId="15" xfId="1" applyFont="1" applyBorder="1" applyAlignment="1" applyProtection="1">
      <alignment vertical="center"/>
    </xf>
    <xf numFmtId="164" fontId="0" fillId="0" borderId="14" xfId="0" applyNumberFormat="1" applyBorder="1" applyAlignment="1">
      <alignment horizontal="center" vertical="center"/>
    </xf>
    <xf numFmtId="164" fontId="0" fillId="0" borderId="15" xfId="0" applyNumberFormat="1" applyBorder="1" applyAlignment="1">
      <alignment horizontal="center" vertical="center"/>
    </xf>
    <xf numFmtId="0" fontId="6" fillId="0" borderId="20" xfId="0" applyFont="1" applyBorder="1" applyAlignment="1">
      <alignment horizontal="center" vertical="center"/>
    </xf>
    <xf numFmtId="0" fontId="6" fillId="0" borderId="36" xfId="0" applyFont="1"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44" fontId="0" fillId="0" borderId="48" xfId="1" applyFont="1" applyBorder="1" applyAlignment="1" applyProtection="1">
      <alignment horizontal="center" vertical="center"/>
    </xf>
    <xf numFmtId="44" fontId="0" fillId="0" borderId="49" xfId="1" applyFont="1" applyBorder="1" applyAlignment="1" applyProtection="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44" fontId="0" fillId="2" borderId="2" xfId="1" applyFont="1" applyFill="1" applyBorder="1" applyAlignment="1" applyProtection="1">
      <alignment horizontal="right"/>
      <protection locked="0"/>
    </xf>
    <xf numFmtId="44" fontId="0" fillId="2" borderId="28" xfId="1" applyFont="1" applyFill="1" applyBorder="1" applyAlignment="1" applyProtection="1">
      <alignment horizontal="right"/>
      <protection locked="0"/>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28" xfId="0"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44" fontId="0" fillId="0" borderId="18" xfId="1" applyFont="1" applyFill="1" applyBorder="1" applyAlignment="1" applyProtection="1">
      <alignment horizontal="center"/>
    </xf>
    <xf numFmtId="44" fontId="0" fillId="0" borderId="21" xfId="1" applyFont="1" applyFill="1" applyBorder="1" applyAlignment="1" applyProtection="1">
      <alignment horizontal="center"/>
    </xf>
    <xf numFmtId="44" fontId="0" fillId="0" borderId="40" xfId="1" applyFont="1" applyFill="1" applyBorder="1" applyAlignment="1" applyProtection="1">
      <alignment horizontal="center"/>
    </xf>
    <xf numFmtId="44" fontId="0" fillId="0" borderId="29" xfId="1" applyFont="1" applyFill="1" applyBorder="1" applyAlignment="1" applyProtection="1"/>
    <xf numFmtId="44" fontId="0" fillId="0" borderId="28" xfId="1" applyFont="1" applyFill="1" applyBorder="1" applyAlignment="1" applyProtection="1"/>
    <xf numFmtId="44" fontId="0" fillId="2" borderId="44" xfId="1" applyFont="1" applyFill="1" applyBorder="1" applyAlignment="1" applyProtection="1">
      <alignment horizontal="center"/>
      <protection locked="0"/>
    </xf>
    <xf numFmtId="44" fontId="0" fillId="2" borderId="36" xfId="1" applyFont="1" applyFill="1" applyBorder="1" applyAlignment="1" applyProtection="1">
      <alignment horizontal="center"/>
      <protection locked="0"/>
    </xf>
    <xf numFmtId="0" fontId="6" fillId="0" borderId="44" xfId="0" applyFont="1" applyBorder="1" applyAlignment="1">
      <alignment horizontal="center" vertical="center"/>
    </xf>
    <xf numFmtId="44" fontId="0" fillId="0" borderId="4" xfId="0" applyNumberFormat="1" applyBorder="1" applyAlignment="1">
      <alignment horizontal="center" vertical="center"/>
    </xf>
    <xf numFmtId="44" fontId="0" fillId="0" borderId="5" xfId="0" applyNumberFormat="1" applyBorder="1" applyAlignment="1">
      <alignment horizontal="center" vertical="center"/>
    </xf>
    <xf numFmtId="44" fontId="0" fillId="0" borderId="6" xfId="0" applyNumberFormat="1" applyBorder="1" applyAlignment="1">
      <alignment horizontal="center" vertical="center"/>
    </xf>
    <xf numFmtId="44" fontId="0" fillId="0" borderId="22" xfId="1" applyFont="1" applyBorder="1" applyAlignment="1" applyProtection="1">
      <alignment horizontal="center" vertical="center"/>
    </xf>
    <xf numFmtId="44" fontId="0" fillId="0" borderId="53" xfId="1" applyFont="1" applyBorder="1" applyAlignment="1" applyProtection="1">
      <alignment horizontal="center" vertical="center"/>
    </xf>
    <xf numFmtId="0" fontId="2" fillId="4" borderId="3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5" xfId="0" applyFont="1" applyFill="1" applyBorder="1" applyAlignment="1">
      <alignment horizontal="center" vertical="center"/>
    </xf>
    <xf numFmtId="0" fontId="0" fillId="0" borderId="47" xfId="0" applyBorder="1" applyAlignment="1">
      <alignment horizontal="right" vertical="center"/>
    </xf>
    <xf numFmtId="0" fontId="0" fillId="0" borderId="48" xfId="0" applyBorder="1" applyAlignment="1">
      <alignment horizontal="righ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horizontal="right" vertical="center"/>
    </xf>
    <xf numFmtId="0" fontId="0" fillId="0" borderId="22" xfId="0" applyBorder="1" applyAlignment="1">
      <alignment horizontal="righ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0" fillId="0" borderId="1" xfId="0" applyBorder="1" applyAlignment="1">
      <alignment horizontal="left" vertical="center"/>
    </xf>
    <xf numFmtId="0" fontId="0" fillId="0" borderId="27" xfId="0" applyBorder="1" applyAlignment="1">
      <alignment horizontal="left" vertical="center"/>
    </xf>
    <xf numFmtId="0" fontId="2" fillId="0" borderId="26" xfId="0" applyFont="1" applyBorder="1" applyAlignment="1">
      <alignment horizontal="left" vertical="center"/>
    </xf>
    <xf numFmtId="0" fontId="2" fillId="0" borderId="0" xfId="0" applyFont="1" applyAlignment="1">
      <alignment horizontal="left" vertical="center"/>
    </xf>
    <xf numFmtId="44" fontId="0" fillId="0" borderId="47" xfId="1" applyFont="1" applyFill="1" applyBorder="1" applyAlignment="1" applyProtection="1">
      <alignment horizontal="center"/>
    </xf>
    <xf numFmtId="44" fontId="0" fillId="0" borderId="48" xfId="1" applyFont="1" applyFill="1" applyBorder="1" applyAlignment="1" applyProtection="1">
      <alignment horizontal="center"/>
    </xf>
    <xf numFmtId="44" fontId="0" fillId="0" borderId="49" xfId="1" applyFont="1" applyFill="1" applyBorder="1" applyAlignment="1" applyProtection="1">
      <alignment horizontal="center"/>
    </xf>
    <xf numFmtId="44" fontId="0" fillId="2" borderId="2" xfId="1" applyFont="1" applyFill="1" applyBorder="1" applyAlignment="1" applyProtection="1">
      <alignment horizontal="center"/>
      <protection locked="0"/>
    </xf>
    <xf numFmtId="44" fontId="0" fillId="2" borderId="28" xfId="1" applyFont="1" applyFill="1" applyBorder="1" applyAlignment="1" applyProtection="1">
      <alignment horizontal="center"/>
      <protection locked="0"/>
    </xf>
    <xf numFmtId="0" fontId="0" fillId="0" borderId="26" xfId="0" applyBorder="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2" fillId="0" borderId="30"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0" fillId="0" borderId="18" xfId="0" applyBorder="1" applyAlignment="1">
      <alignment horizontal="right" vertical="center"/>
    </xf>
    <xf numFmtId="0" fontId="0" fillId="0" borderId="21" xfId="0" applyBorder="1" applyAlignment="1">
      <alignment horizontal="right" vertical="center"/>
    </xf>
    <xf numFmtId="44" fontId="0" fillId="0" borderId="21" xfId="0" applyNumberFormat="1" applyBorder="1" applyAlignment="1">
      <alignment horizontal="center" vertical="center"/>
    </xf>
    <xf numFmtId="44" fontId="0" fillId="0" borderId="40" xfId="0" applyNumberFormat="1" applyBorder="1" applyAlignment="1">
      <alignment horizontal="center" vertical="center"/>
    </xf>
    <xf numFmtId="44" fontId="0" fillId="0" borderId="50" xfId="0" applyNumberFormat="1" applyBorder="1" applyAlignment="1">
      <alignment horizontal="center" vertical="center"/>
    </xf>
    <xf numFmtId="44" fontId="0" fillId="0" borderId="51" xfId="0" applyNumberFormat="1" applyBorder="1" applyAlignment="1">
      <alignment horizontal="center" vertical="center"/>
    </xf>
    <xf numFmtId="44" fontId="0" fillId="0" borderId="52" xfId="0" applyNumberFormat="1" applyBorder="1" applyAlignment="1">
      <alignment horizontal="center" vertical="center"/>
    </xf>
    <xf numFmtId="0" fontId="0" fillId="0" borderId="45" xfId="0" applyBorder="1" applyAlignment="1">
      <alignment horizontal="right" vertical="center"/>
    </xf>
    <xf numFmtId="164" fontId="0" fillId="2" borderId="2" xfId="0" applyNumberFormat="1" applyFill="1" applyBorder="1" applyAlignment="1" applyProtection="1">
      <alignment horizontal="center" vertical="center"/>
      <protection locked="0"/>
    </xf>
    <xf numFmtId="164" fontId="0" fillId="2" borderId="15" xfId="0" applyNumberFormat="1" applyFill="1" applyBorder="1" applyAlignment="1" applyProtection="1">
      <alignment horizontal="center" vertical="center"/>
      <protection locked="0"/>
    </xf>
    <xf numFmtId="0" fontId="0" fillId="0" borderId="25" xfId="0"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44" fontId="0" fillId="2" borderId="7" xfId="1" applyFont="1" applyFill="1" applyBorder="1" applyAlignment="1" applyProtection="1">
      <alignment vertical="center"/>
      <protection locked="0"/>
    </xf>
    <xf numFmtId="44" fontId="0" fillId="2" borderId="35" xfId="1" applyFont="1" applyFill="1" applyBorder="1" applyAlignment="1" applyProtection="1">
      <alignment vertical="center"/>
      <protection locked="0"/>
    </xf>
    <xf numFmtId="0" fontId="2" fillId="0" borderId="41" xfId="0" applyFont="1" applyBorder="1" applyAlignment="1">
      <alignment horizontal="right" vertical="center"/>
    </xf>
    <xf numFmtId="0" fontId="2" fillId="0" borderId="42" xfId="0" applyFont="1" applyBorder="1" applyAlignment="1">
      <alignment horizontal="right" vertical="center"/>
    </xf>
    <xf numFmtId="0" fontId="2" fillId="0" borderId="43" xfId="0" applyFont="1" applyBorder="1" applyAlignment="1">
      <alignment horizontal="right" vertical="center"/>
    </xf>
    <xf numFmtId="0" fontId="0" fillId="0" borderId="23" xfId="0" applyBorder="1" applyAlignment="1">
      <alignment horizontal="right" vertical="center"/>
    </xf>
    <xf numFmtId="0" fontId="0" fillId="0" borderId="9" xfId="0" applyBorder="1" applyAlignment="1">
      <alignment horizontal="right" vertical="center"/>
    </xf>
    <xf numFmtId="44" fontId="0" fillId="2" borderId="42" xfId="1" applyFont="1" applyFill="1" applyBorder="1" applyAlignment="1" applyProtection="1">
      <alignment horizontal="center"/>
      <protection locked="0"/>
    </xf>
    <xf numFmtId="44" fontId="0" fillId="2" borderId="43" xfId="1" applyFont="1" applyFill="1" applyBorder="1" applyAlignment="1" applyProtection="1">
      <alignment horizontal="center"/>
      <protection locked="0"/>
    </xf>
    <xf numFmtId="44" fontId="0" fillId="2" borderId="42" xfId="1" applyFont="1" applyFill="1" applyBorder="1" applyAlignment="1" applyProtection="1">
      <alignment horizontal="right"/>
      <protection locked="0"/>
    </xf>
    <xf numFmtId="44" fontId="0" fillId="2" borderId="43" xfId="1" applyFont="1" applyFill="1" applyBorder="1" applyAlignment="1" applyProtection="1">
      <alignment horizontal="right"/>
      <protection locked="0"/>
    </xf>
    <xf numFmtId="0" fontId="0" fillId="2" borderId="2"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44" fontId="0" fillId="2" borderId="2" xfId="1" applyFont="1" applyFill="1" applyBorder="1" applyAlignment="1" applyProtection="1">
      <protection locked="0"/>
    </xf>
    <xf numFmtId="44" fontId="0" fillId="2" borderId="15" xfId="1" applyFont="1" applyFill="1" applyBorder="1" applyAlignment="1" applyProtection="1">
      <protection locked="0"/>
    </xf>
    <xf numFmtId="0" fontId="2" fillId="0" borderId="44" xfId="0" applyFont="1" applyBorder="1" applyAlignment="1">
      <alignment horizontal="left" vertical="center"/>
    </xf>
    <xf numFmtId="0" fontId="2" fillId="0" borderId="20" xfId="0" applyFont="1" applyBorder="1" applyAlignment="1">
      <alignment horizontal="left" vertical="center"/>
    </xf>
    <xf numFmtId="0" fontId="0" fillId="0" borderId="26" xfId="0" applyBorder="1" applyAlignment="1">
      <alignment horizontal="left" vertical="center"/>
    </xf>
    <xf numFmtId="0" fontId="0" fillId="0" borderId="0" xfId="0" applyAlignment="1">
      <alignment horizontal="left" vertical="center"/>
    </xf>
    <xf numFmtId="0" fontId="0" fillId="2" borderId="2" xfId="0" applyFill="1" applyBorder="1" applyAlignment="1">
      <alignment horizontal="center" vertical="center"/>
    </xf>
    <xf numFmtId="0" fontId="0" fillId="2" borderId="28" xfId="0" applyFill="1" applyBorder="1" applyAlignment="1">
      <alignment horizontal="center" vertical="center"/>
    </xf>
    <xf numFmtId="44" fontId="0" fillId="0" borderId="14" xfId="1" applyFont="1" applyFill="1" applyBorder="1" applyAlignment="1" applyProtection="1"/>
    <xf numFmtId="44" fontId="0" fillId="2" borderId="29" xfId="1" applyFont="1" applyFill="1" applyBorder="1" applyAlignment="1" applyProtection="1">
      <alignment horizontal="right"/>
      <protection locked="0"/>
    </xf>
    <xf numFmtId="44" fontId="0" fillId="2" borderId="15" xfId="1" applyFont="1" applyFill="1" applyBorder="1" applyAlignment="1" applyProtection="1">
      <alignment horizontal="right"/>
      <protection locked="0"/>
    </xf>
    <xf numFmtId="44" fontId="0" fillId="0" borderId="11" xfId="1" applyFont="1" applyFill="1" applyBorder="1" applyAlignment="1" applyProtection="1">
      <alignment horizontal="center"/>
    </xf>
    <xf numFmtId="44" fontId="0" fillId="0" borderId="0" xfId="1" applyFont="1" applyFill="1" applyBorder="1" applyAlignment="1" applyProtection="1">
      <alignment horizontal="center"/>
    </xf>
    <xf numFmtId="44" fontId="0" fillId="0" borderId="19" xfId="1" applyFont="1" applyFill="1" applyBorder="1" applyAlignment="1" applyProtection="1">
      <alignment horizontal="center"/>
    </xf>
    <xf numFmtId="0" fontId="2" fillId="0" borderId="30"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0" fillId="2" borderId="15" xfId="0" applyFill="1" applyBorder="1" applyAlignment="1" applyProtection="1">
      <alignment horizontal="left" vertical="center"/>
      <protection locked="0"/>
    </xf>
    <xf numFmtId="0" fontId="4" fillId="0" borderId="2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6" fillId="0" borderId="25" xfId="0" applyFont="1" applyBorder="1" applyAlignment="1">
      <alignment horizontal="center" vertical="center"/>
    </xf>
    <xf numFmtId="0" fontId="6" fillId="0" borderId="8" xfId="0" applyFont="1" applyBorder="1" applyAlignment="1">
      <alignment horizontal="center" vertical="center"/>
    </xf>
    <xf numFmtId="14" fontId="2" fillId="2" borderId="2" xfId="0" applyNumberFormat="1"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165" fontId="2" fillId="2" borderId="2" xfId="0" applyNumberFormat="1" applyFont="1" applyFill="1" applyBorder="1" applyAlignment="1" applyProtection="1">
      <alignment horizontal="left" vertical="center"/>
      <protection locked="0"/>
    </xf>
    <xf numFmtId="165" fontId="2" fillId="2" borderId="1" xfId="0" applyNumberFormat="1" applyFont="1" applyFill="1" applyBorder="1" applyAlignment="1" applyProtection="1">
      <alignment horizontal="left" vertical="center"/>
      <protection locked="0"/>
    </xf>
    <xf numFmtId="165" fontId="2" fillId="2" borderId="28" xfId="0" applyNumberFormat="1" applyFont="1"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14" fontId="2" fillId="2" borderId="7" xfId="0" applyNumberFormat="1" applyFont="1" applyFill="1" applyBorder="1" applyAlignment="1" applyProtection="1">
      <alignment horizontal="left" vertical="center"/>
      <protection locked="0"/>
    </xf>
    <xf numFmtId="14" fontId="2" fillId="2" borderId="35" xfId="0" applyNumberFormat="1" applyFont="1" applyFill="1" applyBorder="1" applyAlignment="1" applyProtection="1">
      <alignment horizontal="left" vertical="center"/>
      <protection locked="0"/>
    </xf>
    <xf numFmtId="0" fontId="0" fillId="0" borderId="2" xfId="0" applyBorder="1" applyAlignment="1">
      <alignment horizontal="center" vertical="center"/>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10" fillId="3" borderId="14" xfId="3" applyFill="1" applyBorder="1" applyAlignment="1" applyProtection="1">
      <alignment horizontal="center" vertical="center" wrapText="1"/>
      <protection locked="0"/>
    </xf>
    <xf numFmtId="0" fontId="0" fillId="3" borderId="28" xfId="0" applyFill="1" applyBorder="1" applyAlignment="1" applyProtection="1">
      <alignment horizontal="center" vertical="center" wrapText="1"/>
      <protection locked="0"/>
    </xf>
    <xf numFmtId="0" fontId="2" fillId="0" borderId="29" xfId="0" applyFont="1" applyBorder="1" applyAlignment="1">
      <alignment horizontal="left" vertical="center"/>
    </xf>
    <xf numFmtId="0" fontId="2" fillId="0" borderId="2" xfId="0" applyFont="1" applyBorder="1" applyAlignment="1">
      <alignment horizontal="left"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xf>
    <xf numFmtId="0" fontId="0" fillId="0" borderId="2" xfId="0" applyBorder="1" applyAlignment="1">
      <alignment horizontal="center"/>
    </xf>
    <xf numFmtId="0" fontId="0" fillId="0" borderId="15" xfId="0" applyBorder="1" applyAlignment="1">
      <alignment horizontal="center"/>
    </xf>
    <xf numFmtId="44" fontId="0" fillId="0" borderId="2" xfId="1" applyFont="1" applyBorder="1" applyAlignment="1" applyProtection="1">
      <alignment vertical="center"/>
    </xf>
    <xf numFmtId="0" fontId="2" fillId="0" borderId="21" xfId="0" applyFont="1" applyBorder="1" applyAlignment="1">
      <alignment horizontal="right" vertical="center"/>
    </xf>
    <xf numFmtId="0" fontId="0" fillId="0" borderId="44" xfId="0" applyBorder="1" applyAlignment="1">
      <alignment horizontal="center" vertical="center"/>
    </xf>
    <xf numFmtId="0" fontId="0" fillId="0" borderId="20" xfId="0" applyBorder="1" applyAlignment="1">
      <alignment horizontal="center" vertical="center"/>
    </xf>
    <xf numFmtId="0" fontId="0" fillId="0" borderId="38" xfId="0" applyBorder="1" applyAlignment="1">
      <alignment horizontal="center" vertical="center"/>
    </xf>
    <xf numFmtId="0" fontId="2" fillId="0" borderId="21" xfId="0" applyFont="1" applyBorder="1" applyAlignment="1">
      <alignment horizontal="left" vertical="center"/>
    </xf>
    <xf numFmtId="0" fontId="0" fillId="0" borderId="26" xfId="0" applyBorder="1" applyAlignment="1">
      <alignment horizontal="center" vertical="center"/>
    </xf>
    <xf numFmtId="44" fontId="0" fillId="0" borderId="41" xfId="1" applyFont="1" applyFill="1" applyBorder="1" applyAlignment="1" applyProtection="1"/>
    <xf numFmtId="44" fontId="0" fillId="0" borderId="43" xfId="1" applyFont="1" applyFill="1" applyBorder="1" applyAlignment="1" applyProtection="1"/>
    <xf numFmtId="0" fontId="3" fillId="0" borderId="22" xfId="0" applyFont="1" applyBorder="1" applyAlignment="1">
      <alignment horizontal="center" vertical="center"/>
    </xf>
    <xf numFmtId="44" fontId="0" fillId="0" borderId="14" xfId="1" applyFont="1" applyBorder="1" applyAlignment="1" applyProtection="1">
      <alignment horizontal="center" vertical="center"/>
    </xf>
    <xf numFmtId="44" fontId="0" fillId="0" borderId="15" xfId="1" applyFont="1" applyBorder="1" applyAlignment="1" applyProtection="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4" borderId="18" xfId="0" applyFill="1" applyBorder="1" applyAlignment="1">
      <alignment horizontal="right" vertical="center"/>
    </xf>
    <xf numFmtId="0" fontId="0" fillId="4" borderId="21" xfId="0" applyFill="1" applyBorder="1" applyAlignment="1">
      <alignment horizontal="right" vertical="center"/>
    </xf>
    <xf numFmtId="0" fontId="0" fillId="4" borderId="22" xfId="0" applyFill="1" applyBorder="1" applyAlignment="1">
      <alignment horizontal="right" vertical="center"/>
    </xf>
    <xf numFmtId="0" fontId="0" fillId="0" borderId="34" xfId="0" applyBorder="1" applyAlignment="1">
      <alignment horizontal="right" vertical="center"/>
    </xf>
    <xf numFmtId="0" fontId="0" fillId="0" borderId="7" xfId="0" applyBorder="1" applyAlignment="1">
      <alignment horizontal="right" vertical="center"/>
    </xf>
    <xf numFmtId="44" fontId="0" fillId="2" borderId="3" xfId="1" applyFont="1" applyFill="1" applyBorder="1" applyAlignment="1" applyProtection="1">
      <alignment vertical="center"/>
      <protection locked="0"/>
    </xf>
    <xf numFmtId="44" fontId="0" fillId="2" borderId="32" xfId="1" applyFont="1" applyFill="1" applyBorder="1" applyAlignment="1" applyProtection="1">
      <alignment vertical="center"/>
      <protection locked="0"/>
    </xf>
    <xf numFmtId="44" fontId="0" fillId="0" borderId="14" xfId="1" applyFont="1" applyBorder="1" applyAlignment="1" applyProtection="1">
      <alignment horizontal="right" vertical="center"/>
    </xf>
    <xf numFmtId="44" fontId="0" fillId="0" borderId="2" xfId="1" applyFont="1" applyBorder="1" applyAlignment="1" applyProtection="1">
      <alignment horizontal="right" vertical="center"/>
    </xf>
    <xf numFmtId="44" fontId="0" fillId="0" borderId="15" xfId="1" applyFont="1" applyBorder="1" applyAlignment="1" applyProtection="1">
      <alignment horizontal="right" vertical="center"/>
    </xf>
    <xf numFmtId="0" fontId="0" fillId="0" borderId="14" xfId="0" applyBorder="1" applyAlignment="1">
      <alignment horizontal="right" vertical="center"/>
    </xf>
    <xf numFmtId="0" fontId="2" fillId="0" borderId="7"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pplyAlignment="1">
      <alignment horizontal="right" vertical="center"/>
    </xf>
    <xf numFmtId="0" fontId="2" fillId="0" borderId="7" xfId="0" applyFont="1" applyBorder="1" applyAlignment="1">
      <alignment horizontal="right" vertical="center"/>
    </xf>
    <xf numFmtId="0" fontId="2" fillId="0" borderId="35" xfId="0" applyFont="1" applyBorder="1" applyAlignment="1">
      <alignment horizontal="right" vertical="center"/>
    </xf>
    <xf numFmtId="44" fontId="0" fillId="2" borderId="5" xfId="1" applyFont="1" applyFill="1" applyBorder="1" applyAlignment="1" applyProtection="1">
      <alignment vertical="center"/>
      <protection locked="0"/>
    </xf>
    <xf numFmtId="44" fontId="0" fillId="2" borderId="6" xfId="1" applyFont="1" applyFill="1" applyBorder="1" applyAlignment="1" applyProtection="1">
      <alignment vertical="center"/>
      <protection locked="0"/>
    </xf>
    <xf numFmtId="0" fontId="11" fillId="0" borderId="0" xfId="0" applyFont="1" applyAlignment="1">
      <alignment horizontal="left" vertical="center"/>
    </xf>
    <xf numFmtId="0" fontId="13" fillId="0" borderId="0" xfId="0" applyFont="1" applyAlignment="1">
      <alignment vertical="center"/>
    </xf>
    <xf numFmtId="0" fontId="11" fillId="0" borderId="0" xfId="0" applyFont="1" applyAlignment="1">
      <alignment horizontal="center" vertical="center" wrapText="1"/>
    </xf>
    <xf numFmtId="0" fontId="0" fillId="0" borderId="0" xfId="0"/>
    <xf numFmtId="0" fontId="11" fillId="0" borderId="0" xfId="0" applyFont="1" applyAlignment="1">
      <alignment vertical="center"/>
    </xf>
    <xf numFmtId="0" fontId="13" fillId="5" borderId="0" xfId="0" applyFont="1" applyFill="1" applyAlignment="1">
      <alignment vertical="center"/>
    </xf>
    <xf numFmtId="0" fontId="10" fillId="0" borderId="0" xfId="3" applyAlignment="1">
      <alignment wrapText="1"/>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colors>
    <mruColors>
      <color rgb="FFCCC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igc.gov/wp-content/uploads/2025/10/FY26-Fee-Rate-Fingerprint-Fee-BULLETIN-10292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tabSelected="1" workbookViewId="0">
      <selection activeCell="C13" sqref="C13"/>
    </sheetView>
  </sheetViews>
  <sheetFormatPr defaultColWidth="9.1796875" defaultRowHeight="15.5" x14ac:dyDescent="0.35"/>
  <cols>
    <col min="1" max="1" width="99.26953125" style="32" customWidth="1"/>
    <col min="2" max="16384" width="9.1796875" style="32"/>
  </cols>
  <sheetData>
    <row r="1" spans="1:1" x14ac:dyDescent="0.35">
      <c r="A1" s="31" t="s">
        <v>175</v>
      </c>
    </row>
    <row r="2" spans="1:1" x14ac:dyDescent="0.35">
      <c r="A2" s="31" t="s">
        <v>158</v>
      </c>
    </row>
    <row r="3" spans="1:1" x14ac:dyDescent="0.35">
      <c r="A3" s="31"/>
    </row>
    <row r="4" spans="1:1" ht="101.5" x14ac:dyDescent="0.35">
      <c r="A4" s="230" t="s">
        <v>176</v>
      </c>
    </row>
    <row r="6" spans="1:1" x14ac:dyDescent="0.35">
      <c r="A6" s="33"/>
    </row>
  </sheetData>
  <hyperlinks>
    <hyperlink ref="A4" r:id="rId1" display="The National Indian Gaming Commission (NIGC) has adopted its annual fee rates of 0.00% for tier 1 and 0.08% (.0008) for tier 2. These rates shall apply to all assessable gross revenues from each gaming operation under the jurisdiction of the Commission. If a tribe has a certificate of self-regulation under 25 CFR part 518, the fee rate on Class II revenues shall be 0.04% (.0004), which is one-half of the annual fee rate. The fee rates are effective as of 11/1/2025 and will remain in effect until new rates have been adopted by the Commission. Please refer to NIGC Bulletin No. 2025-1 posted on the NIGC website FY26_Fee_Rate_-_Fingerprint_Fee_BULLETIN_102925.pdf for additional details." xr:uid="{C8FC09DB-8598-4EE9-B948-576DE940D2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1"/>
  <sheetViews>
    <sheetView zoomScale="70" zoomScaleNormal="70" workbookViewId="0">
      <selection activeCell="D6" sqref="D6:M6"/>
    </sheetView>
  </sheetViews>
  <sheetFormatPr defaultColWidth="9.1796875" defaultRowHeight="14.5" x14ac:dyDescent="0.35"/>
  <cols>
    <col min="1" max="1" width="35.7265625" customWidth="1"/>
    <col min="2" max="2" width="6" customWidth="1"/>
    <col min="3" max="3" width="6.81640625" customWidth="1"/>
    <col min="4" max="4" width="10.1796875" customWidth="1"/>
    <col min="5" max="5" width="6.81640625" customWidth="1"/>
    <col min="6" max="6" width="8.453125" customWidth="1"/>
    <col min="7" max="7" width="16" customWidth="1"/>
    <col min="8" max="8" width="6.81640625" customWidth="1"/>
    <col min="9" max="9" width="13.453125" customWidth="1"/>
    <col min="10" max="10" width="15.26953125" customWidth="1"/>
    <col min="11" max="11" width="7" customWidth="1"/>
    <col min="12" max="12" width="13.1796875" customWidth="1"/>
    <col min="13" max="13" width="19.81640625" customWidth="1"/>
    <col min="14" max="16384" width="9.1796875" style="1"/>
  </cols>
  <sheetData>
    <row r="1" spans="1:14" ht="18.75" customHeight="1" x14ac:dyDescent="0.35">
      <c r="A1" s="156" t="s">
        <v>0</v>
      </c>
      <c r="B1" s="157"/>
      <c r="C1" s="157"/>
      <c r="D1" s="157"/>
      <c r="E1" s="157"/>
      <c r="F1" s="157"/>
      <c r="G1" s="157"/>
      <c r="H1" s="157"/>
      <c r="I1" s="157"/>
      <c r="J1" s="157"/>
      <c r="K1" s="157"/>
      <c r="L1" s="157"/>
      <c r="M1" s="158"/>
      <c r="N1"/>
    </row>
    <row r="2" spans="1:14" ht="22" customHeight="1" thickBot="1" x14ac:dyDescent="0.4">
      <c r="A2" s="159" t="s">
        <v>98</v>
      </c>
      <c r="B2" s="160"/>
      <c r="C2" s="160"/>
      <c r="D2" s="160"/>
      <c r="E2" s="160"/>
      <c r="F2" s="160"/>
      <c r="G2" s="160"/>
      <c r="H2" s="160"/>
      <c r="I2" s="160"/>
      <c r="J2" s="160"/>
      <c r="K2" s="160"/>
      <c r="L2" s="160"/>
      <c r="M2" s="161"/>
    </row>
    <row r="3" spans="1:14" ht="22" customHeight="1" thickBot="1" x14ac:dyDescent="0.4">
      <c r="A3" s="94" t="s">
        <v>20</v>
      </c>
      <c r="B3" s="95"/>
      <c r="C3" s="95"/>
      <c r="D3" s="95"/>
      <c r="E3" s="95"/>
      <c r="F3" s="95"/>
      <c r="G3" s="95"/>
      <c r="H3" s="95"/>
      <c r="I3" s="95"/>
      <c r="J3" s="95"/>
      <c r="K3" s="95"/>
      <c r="L3" s="95"/>
      <c r="M3" s="96"/>
    </row>
    <row r="4" spans="1:14" ht="22" customHeight="1" thickBot="1" x14ac:dyDescent="0.4">
      <c r="A4" s="142" t="s">
        <v>43</v>
      </c>
      <c r="B4" s="143"/>
      <c r="C4" s="6" t="s">
        <v>56</v>
      </c>
      <c r="D4" s="162"/>
      <c r="E4" s="162"/>
      <c r="F4" s="162"/>
      <c r="G4" s="162"/>
      <c r="H4" s="162"/>
      <c r="I4" s="162"/>
      <c r="J4" s="162"/>
      <c r="K4" s="6" t="s">
        <v>57</v>
      </c>
      <c r="L4" s="15" t="s">
        <v>34</v>
      </c>
      <c r="M4" s="8"/>
    </row>
    <row r="5" spans="1:14" ht="22" customHeight="1" thickBot="1" x14ac:dyDescent="0.4">
      <c r="A5" s="142" t="s">
        <v>100</v>
      </c>
      <c r="B5" s="143"/>
      <c r="C5" s="6" t="s">
        <v>58</v>
      </c>
      <c r="D5" s="168"/>
      <c r="E5" s="168"/>
      <c r="F5" s="168"/>
      <c r="G5" s="168"/>
      <c r="H5" s="168"/>
      <c r="I5" s="168"/>
      <c r="J5" s="168"/>
      <c r="K5" s="169"/>
      <c r="L5" s="168"/>
      <c r="M5" s="170"/>
    </row>
    <row r="6" spans="1:14" ht="22" customHeight="1" thickBot="1" x14ac:dyDescent="0.4">
      <c r="A6" s="142" t="s">
        <v>1</v>
      </c>
      <c r="B6" s="143"/>
      <c r="C6" s="6" t="s">
        <v>55</v>
      </c>
      <c r="D6" s="136"/>
      <c r="E6" s="136"/>
      <c r="F6" s="136"/>
      <c r="G6" s="136"/>
      <c r="H6" s="136"/>
      <c r="I6" s="136"/>
      <c r="J6" s="136"/>
      <c r="K6" s="136"/>
      <c r="L6" s="136"/>
      <c r="M6" s="137"/>
    </row>
    <row r="7" spans="1:14" ht="22" customHeight="1" thickBot="1" x14ac:dyDescent="0.4">
      <c r="A7" s="142" t="s">
        <v>2</v>
      </c>
      <c r="B7" s="143"/>
      <c r="C7" s="6" t="s">
        <v>59</v>
      </c>
      <c r="D7" s="136"/>
      <c r="E7" s="136"/>
      <c r="F7" s="136"/>
      <c r="G7" s="136"/>
      <c r="H7" s="136"/>
      <c r="I7" s="136"/>
      <c r="J7" s="136"/>
      <c r="K7" s="136"/>
      <c r="L7" s="136"/>
      <c r="M7" s="137"/>
    </row>
    <row r="8" spans="1:14" ht="22" customHeight="1" thickBot="1" x14ac:dyDescent="0.4">
      <c r="A8" s="142" t="s">
        <v>42</v>
      </c>
      <c r="B8" s="143"/>
      <c r="C8" s="6" t="s">
        <v>60</v>
      </c>
      <c r="D8" s="171"/>
      <c r="E8" s="171"/>
      <c r="F8" s="171"/>
      <c r="G8" s="171"/>
      <c r="H8" s="171"/>
      <c r="I8" s="171"/>
      <c r="J8" s="171"/>
      <c r="K8" s="171"/>
      <c r="L8" s="171"/>
      <c r="M8" s="172"/>
    </row>
    <row r="9" spans="1:14" ht="22" customHeight="1" thickBot="1" x14ac:dyDescent="0.4">
      <c r="A9" s="142" t="s">
        <v>3</v>
      </c>
      <c r="B9" s="143"/>
      <c r="C9" s="6" t="s">
        <v>61</v>
      </c>
      <c r="D9" s="136"/>
      <c r="E9" s="136"/>
      <c r="F9" s="155"/>
      <c r="G9" s="4" t="s">
        <v>4</v>
      </c>
      <c r="H9" s="176"/>
      <c r="I9" s="177"/>
      <c r="J9" s="175" t="s">
        <v>5</v>
      </c>
      <c r="K9" s="175"/>
      <c r="L9" s="178"/>
      <c r="M9" s="179"/>
    </row>
    <row r="10" spans="1:14" ht="22" customHeight="1" thickBot="1" x14ac:dyDescent="0.4">
      <c r="A10" s="142" t="s">
        <v>6</v>
      </c>
      <c r="B10" s="143"/>
      <c r="C10" s="6" t="s">
        <v>62</v>
      </c>
      <c r="D10" s="165"/>
      <c r="E10" s="166"/>
      <c r="F10" s="167"/>
      <c r="G10" s="91" t="s">
        <v>7</v>
      </c>
      <c r="H10" s="91"/>
      <c r="I10" s="91"/>
      <c r="J10" s="144"/>
      <c r="K10" s="144"/>
      <c r="L10" s="144"/>
      <c r="M10" s="145"/>
    </row>
    <row r="11" spans="1:14" ht="22" customHeight="1" thickBot="1" x14ac:dyDescent="0.4">
      <c r="A11" s="142" t="s">
        <v>36</v>
      </c>
      <c r="B11" s="143"/>
      <c r="C11" s="6" t="s">
        <v>63</v>
      </c>
      <c r="D11" s="173"/>
      <c r="E11" s="173"/>
      <c r="F11" s="173"/>
      <c r="G11" s="173"/>
      <c r="H11" s="173"/>
      <c r="I11" s="173"/>
      <c r="J11" s="173"/>
      <c r="K11" s="173"/>
      <c r="L11" s="173"/>
      <c r="M11" s="174"/>
      <c r="N11" s="2"/>
    </row>
    <row r="12" spans="1:14" ht="22" customHeight="1" thickBot="1" x14ac:dyDescent="0.4">
      <c r="A12" s="94" t="s">
        <v>21</v>
      </c>
      <c r="B12" s="95"/>
      <c r="C12" s="95"/>
      <c r="D12" s="95"/>
      <c r="E12" s="95"/>
      <c r="F12" s="95"/>
      <c r="G12" s="95"/>
      <c r="H12" s="95"/>
      <c r="I12" s="95"/>
      <c r="J12" s="95"/>
      <c r="K12" s="95"/>
      <c r="L12" s="95"/>
      <c r="M12" s="96"/>
    </row>
    <row r="13" spans="1:14" ht="22" customHeight="1" x14ac:dyDescent="0.35">
      <c r="A13" s="163" t="s">
        <v>16</v>
      </c>
      <c r="B13" s="164"/>
      <c r="C13" s="164"/>
      <c r="D13" s="164"/>
      <c r="E13" s="199" t="s">
        <v>19</v>
      </c>
      <c r="F13" s="51"/>
      <c r="G13" s="200"/>
      <c r="H13" s="199" t="s">
        <v>23</v>
      </c>
      <c r="I13" s="51"/>
      <c r="J13" s="200"/>
      <c r="K13" s="51" t="s">
        <v>94</v>
      </c>
      <c r="L13" s="51"/>
      <c r="M13" s="52"/>
    </row>
    <row r="14" spans="1:14" ht="22" customHeight="1" thickBot="1" x14ac:dyDescent="0.4">
      <c r="A14" s="180" t="s">
        <v>45</v>
      </c>
      <c r="B14" s="181"/>
      <c r="C14" s="181"/>
      <c r="D14" s="181"/>
      <c r="E14" s="182"/>
      <c r="F14" s="175"/>
      <c r="G14" s="183"/>
      <c r="H14" s="184"/>
      <c r="I14" s="185"/>
      <c r="J14" s="186"/>
      <c r="K14" s="61"/>
      <c r="L14" s="61"/>
      <c r="M14" s="62"/>
    </row>
    <row r="15" spans="1:14" ht="22" customHeight="1" thickBot="1" x14ac:dyDescent="0.4">
      <c r="A15" s="36" t="s">
        <v>15</v>
      </c>
      <c r="B15" s="37"/>
      <c r="C15" s="37"/>
      <c r="D15" s="37"/>
      <c r="E15" s="6" t="s">
        <v>64</v>
      </c>
      <c r="F15" s="138">
        <v>0</v>
      </c>
      <c r="G15" s="138"/>
      <c r="H15" s="6" t="s">
        <v>65</v>
      </c>
      <c r="I15" s="138">
        <v>0</v>
      </c>
      <c r="J15" s="139"/>
      <c r="K15" s="73">
        <f>F15-I15</f>
        <v>0</v>
      </c>
      <c r="L15" s="73"/>
      <c r="M15" s="74"/>
    </row>
    <row r="16" spans="1:14" ht="22" customHeight="1" thickBot="1" x14ac:dyDescent="0.4">
      <c r="A16" s="36" t="s">
        <v>18</v>
      </c>
      <c r="B16" s="37"/>
      <c r="C16" s="37"/>
      <c r="D16" s="37"/>
      <c r="E16" s="6" t="s">
        <v>66</v>
      </c>
      <c r="F16" s="138">
        <v>0</v>
      </c>
      <c r="G16" s="138"/>
      <c r="H16" s="6" t="s">
        <v>67</v>
      </c>
      <c r="I16" s="138">
        <v>0</v>
      </c>
      <c r="J16" s="139"/>
      <c r="K16" s="73">
        <f>F16-I16</f>
        <v>0</v>
      </c>
      <c r="L16" s="73"/>
      <c r="M16" s="74"/>
    </row>
    <row r="17" spans="1:13" ht="22" customHeight="1" thickBot="1" x14ac:dyDescent="0.4">
      <c r="A17" s="36" t="s">
        <v>48</v>
      </c>
      <c r="B17" s="37"/>
      <c r="C17" s="37"/>
      <c r="D17" s="37"/>
      <c r="E17" s="6" t="s">
        <v>68</v>
      </c>
      <c r="F17" s="63">
        <v>0</v>
      </c>
      <c r="G17" s="63"/>
      <c r="H17" s="6" t="s">
        <v>69</v>
      </c>
      <c r="I17" s="63">
        <v>0</v>
      </c>
      <c r="J17" s="148"/>
      <c r="K17" s="73">
        <f>F17-I17</f>
        <v>0</v>
      </c>
      <c r="L17" s="73"/>
      <c r="M17" s="74"/>
    </row>
    <row r="18" spans="1:13" ht="22" customHeight="1" thickBot="1" x14ac:dyDescent="0.4">
      <c r="A18" s="36" t="s">
        <v>52</v>
      </c>
      <c r="B18" s="37"/>
      <c r="C18" s="37"/>
      <c r="D18" s="68"/>
      <c r="E18" s="6" t="s">
        <v>70</v>
      </c>
      <c r="F18" s="147">
        <v>0</v>
      </c>
      <c r="G18" s="64"/>
      <c r="H18" s="6" t="s">
        <v>71</v>
      </c>
      <c r="I18" s="63">
        <v>0</v>
      </c>
      <c r="J18" s="148"/>
      <c r="K18" s="149">
        <f>F18-I18</f>
        <v>0</v>
      </c>
      <c r="L18" s="150"/>
      <c r="M18" s="151"/>
    </row>
    <row r="19" spans="1:13" ht="22" customHeight="1" thickBot="1" x14ac:dyDescent="0.4">
      <c r="A19" s="36" t="s">
        <v>38</v>
      </c>
      <c r="B19" s="37"/>
      <c r="C19" s="37"/>
      <c r="D19" s="37"/>
      <c r="E19" s="97"/>
      <c r="F19" s="37"/>
      <c r="G19" s="37"/>
      <c r="H19" s="97"/>
      <c r="I19" s="37"/>
      <c r="J19" s="37"/>
      <c r="K19" s="6" t="s">
        <v>72</v>
      </c>
      <c r="L19" s="104">
        <v>0</v>
      </c>
      <c r="M19" s="105"/>
    </row>
    <row r="20" spans="1:13" ht="22" customHeight="1" thickBot="1" x14ac:dyDescent="0.4">
      <c r="A20" s="152" t="s">
        <v>50</v>
      </c>
      <c r="B20" s="153"/>
      <c r="C20" s="153"/>
      <c r="D20" s="153"/>
      <c r="E20" s="153"/>
      <c r="F20" s="153"/>
      <c r="G20" s="153"/>
      <c r="H20" s="153"/>
      <c r="I20" s="153"/>
      <c r="J20" s="153"/>
      <c r="K20" s="154"/>
      <c r="L20" s="146">
        <f>+L19+K18+K17+K16+K15</f>
        <v>0</v>
      </c>
      <c r="M20" s="76"/>
    </row>
    <row r="21" spans="1:13" ht="22" customHeight="1" thickBot="1" x14ac:dyDescent="0.4">
      <c r="A21" s="140" t="s">
        <v>46</v>
      </c>
      <c r="B21" s="141"/>
      <c r="C21" s="141"/>
      <c r="D21" s="141"/>
      <c r="E21" s="79" t="s">
        <v>19</v>
      </c>
      <c r="F21" s="51"/>
      <c r="G21" s="52"/>
      <c r="H21" s="79" t="s">
        <v>23</v>
      </c>
      <c r="I21" s="51"/>
      <c r="J21" s="52"/>
      <c r="K21" s="79" t="s">
        <v>94</v>
      </c>
      <c r="L21" s="51"/>
      <c r="M21" s="52"/>
    </row>
    <row r="22" spans="1:13" ht="21" customHeight="1" thickBot="1" x14ac:dyDescent="0.4">
      <c r="A22" s="36" t="s">
        <v>47</v>
      </c>
      <c r="B22" s="37"/>
      <c r="C22" s="37"/>
      <c r="D22" s="37"/>
      <c r="E22" s="6" t="s">
        <v>73</v>
      </c>
      <c r="F22" s="63">
        <v>0</v>
      </c>
      <c r="G22" s="64"/>
      <c r="H22" s="6" t="s">
        <v>74</v>
      </c>
      <c r="I22" s="63">
        <v>0</v>
      </c>
      <c r="J22" s="64"/>
      <c r="K22" s="72">
        <f t="shared" ref="K22:K27" si="0">F22-I22</f>
        <v>0</v>
      </c>
      <c r="L22" s="73"/>
      <c r="M22" s="74"/>
    </row>
    <row r="23" spans="1:13" ht="21" customHeight="1" thickBot="1" x14ac:dyDescent="0.4">
      <c r="A23" s="36" t="s">
        <v>53</v>
      </c>
      <c r="B23" s="37"/>
      <c r="C23" s="37"/>
      <c r="D23" s="37"/>
      <c r="E23" s="6" t="s">
        <v>75</v>
      </c>
      <c r="F23" s="63">
        <v>0</v>
      </c>
      <c r="G23" s="64"/>
      <c r="H23" s="6" t="s">
        <v>76</v>
      </c>
      <c r="I23" s="63">
        <v>0</v>
      </c>
      <c r="J23" s="64"/>
      <c r="K23" s="72">
        <f t="shared" si="0"/>
        <v>0</v>
      </c>
      <c r="L23" s="73"/>
      <c r="M23" s="74"/>
    </row>
    <row r="24" spans="1:13" ht="21" customHeight="1" thickBot="1" x14ac:dyDescent="0.4">
      <c r="A24" s="36" t="s">
        <v>17</v>
      </c>
      <c r="B24" s="37"/>
      <c r="C24" s="37"/>
      <c r="D24" s="37"/>
      <c r="E24" s="6" t="s">
        <v>77</v>
      </c>
      <c r="F24" s="63">
        <v>0</v>
      </c>
      <c r="G24" s="64"/>
      <c r="H24" s="6" t="s">
        <v>78</v>
      </c>
      <c r="I24" s="63">
        <v>0</v>
      </c>
      <c r="J24" s="64"/>
      <c r="K24" s="72">
        <f t="shared" si="0"/>
        <v>0</v>
      </c>
      <c r="L24" s="73"/>
      <c r="M24" s="74"/>
    </row>
    <row r="25" spans="1:13" ht="21" customHeight="1" thickBot="1" x14ac:dyDescent="0.4">
      <c r="A25" s="36" t="s">
        <v>97</v>
      </c>
      <c r="B25" s="37"/>
      <c r="C25" s="37"/>
      <c r="D25" s="37"/>
      <c r="E25" s="6" t="s">
        <v>79</v>
      </c>
      <c r="F25" s="63">
        <v>0</v>
      </c>
      <c r="G25" s="64"/>
      <c r="H25" s="6" t="s">
        <v>80</v>
      </c>
      <c r="I25" s="63">
        <v>0</v>
      </c>
      <c r="J25" s="64"/>
      <c r="K25" s="72">
        <f t="shared" si="0"/>
        <v>0</v>
      </c>
      <c r="L25" s="73"/>
      <c r="M25" s="74"/>
    </row>
    <row r="26" spans="1:13" ht="21" customHeight="1" thickBot="1" x14ac:dyDescent="0.4">
      <c r="A26" s="36" t="s">
        <v>101</v>
      </c>
      <c r="B26" s="37"/>
      <c r="C26" s="37"/>
      <c r="D26" s="37"/>
      <c r="E26" s="6" t="s">
        <v>81</v>
      </c>
      <c r="F26" s="63">
        <v>0</v>
      </c>
      <c r="G26" s="64"/>
      <c r="H26" s="6" t="s">
        <v>82</v>
      </c>
      <c r="I26" s="104">
        <v>0</v>
      </c>
      <c r="J26" s="105"/>
      <c r="K26" s="72">
        <f t="shared" si="0"/>
        <v>0</v>
      </c>
      <c r="L26" s="73"/>
      <c r="M26" s="74"/>
    </row>
    <row r="27" spans="1:13" ht="21" customHeight="1" thickBot="1" x14ac:dyDescent="0.4">
      <c r="A27" s="36" t="s">
        <v>51</v>
      </c>
      <c r="B27" s="37"/>
      <c r="C27" s="37"/>
      <c r="D27" s="37"/>
      <c r="E27" s="6" t="s">
        <v>83</v>
      </c>
      <c r="F27" s="134">
        <v>0</v>
      </c>
      <c r="G27" s="135"/>
      <c r="H27" s="6" t="s">
        <v>84</v>
      </c>
      <c r="I27" s="132">
        <v>0</v>
      </c>
      <c r="J27" s="133"/>
      <c r="K27" s="101">
        <f t="shared" si="0"/>
        <v>0</v>
      </c>
      <c r="L27" s="102"/>
      <c r="M27" s="103"/>
    </row>
    <row r="28" spans="1:13" ht="21" customHeight="1" thickBot="1" x14ac:dyDescent="0.4">
      <c r="A28" s="36" t="s">
        <v>38</v>
      </c>
      <c r="B28" s="37"/>
      <c r="C28" s="37"/>
      <c r="D28" s="37"/>
      <c r="E28" s="97"/>
      <c r="F28" s="97"/>
      <c r="G28" s="97"/>
      <c r="H28" s="97"/>
      <c r="I28" s="97"/>
      <c r="J28" s="98"/>
      <c r="K28" s="17" t="s">
        <v>85</v>
      </c>
      <c r="L28" s="77">
        <v>0</v>
      </c>
      <c r="M28" s="78"/>
    </row>
    <row r="29" spans="1:13" ht="21" customHeight="1" x14ac:dyDescent="0.35">
      <c r="A29" s="99" t="s">
        <v>49</v>
      </c>
      <c r="B29" s="100"/>
      <c r="C29" s="100"/>
      <c r="D29" s="100"/>
      <c r="E29" s="100"/>
      <c r="F29" s="100"/>
      <c r="G29" s="100"/>
      <c r="H29" s="100"/>
      <c r="I29" s="100"/>
      <c r="J29" s="100"/>
      <c r="K29" s="100"/>
      <c r="L29" s="75">
        <f>+L28+K27+K26+K25+K24+K23+K22</f>
        <v>0</v>
      </c>
      <c r="M29" s="76"/>
    </row>
    <row r="30" spans="1:13" ht="21" customHeight="1" thickBot="1" x14ac:dyDescent="0.4">
      <c r="A30" s="127" t="s">
        <v>144</v>
      </c>
      <c r="B30" s="128"/>
      <c r="C30" s="128"/>
      <c r="D30" s="128"/>
      <c r="E30" s="128"/>
      <c r="F30" s="128"/>
      <c r="G30" s="128"/>
      <c r="H30" s="128"/>
      <c r="I30" s="128"/>
      <c r="J30" s="128"/>
      <c r="K30" s="129"/>
      <c r="L30" s="194">
        <f>+L29+L20</f>
        <v>0</v>
      </c>
      <c r="M30" s="195"/>
    </row>
    <row r="31" spans="1:13" ht="15" thickBot="1" x14ac:dyDescent="0.4">
      <c r="A31" s="85" t="s">
        <v>137</v>
      </c>
      <c r="B31" s="86"/>
      <c r="C31" s="86"/>
      <c r="D31" s="86"/>
      <c r="E31" s="86"/>
      <c r="F31" s="86"/>
      <c r="G31" s="86"/>
      <c r="H31" s="86"/>
      <c r="I31" s="86"/>
      <c r="J31" s="86"/>
      <c r="K31" s="86"/>
      <c r="L31" s="86"/>
      <c r="M31" s="87"/>
    </row>
    <row r="32" spans="1:13" ht="27" customHeight="1" thickBot="1" x14ac:dyDescent="0.4">
      <c r="A32" s="65" t="s">
        <v>161</v>
      </c>
      <c r="B32" s="66"/>
      <c r="C32" s="66"/>
      <c r="D32" s="66"/>
      <c r="E32" s="66"/>
      <c r="F32" s="66"/>
      <c r="G32" s="66"/>
      <c r="H32" s="66"/>
      <c r="I32" s="66" t="s">
        <v>95</v>
      </c>
      <c r="J32" s="67"/>
      <c r="K32" s="6" t="s">
        <v>86</v>
      </c>
      <c r="L32" s="104">
        <v>0</v>
      </c>
      <c r="M32" s="105"/>
    </row>
    <row r="33" spans="1:13" ht="15" thickBot="1" x14ac:dyDescent="0.4">
      <c r="A33" s="94" t="s">
        <v>22</v>
      </c>
      <c r="B33" s="95"/>
      <c r="C33" s="95"/>
      <c r="D33" s="95"/>
      <c r="E33" s="95"/>
      <c r="F33" s="95"/>
      <c r="G33" s="95"/>
      <c r="H33" s="95"/>
      <c r="I33" s="86"/>
      <c r="J33" s="86"/>
      <c r="K33" s="86"/>
      <c r="L33" s="95"/>
      <c r="M33" s="96"/>
    </row>
    <row r="34" spans="1:13" ht="22" customHeight="1" x14ac:dyDescent="0.35">
      <c r="A34" s="189" t="s">
        <v>28</v>
      </c>
      <c r="B34" s="190"/>
      <c r="C34" s="190"/>
      <c r="D34" s="190"/>
      <c r="E34" s="190"/>
      <c r="F34" s="190"/>
      <c r="G34" s="190"/>
      <c r="H34" s="190"/>
      <c r="I34" s="190"/>
      <c r="J34" s="191"/>
      <c r="K34" s="55"/>
      <c r="L34" s="55"/>
      <c r="M34" s="56"/>
    </row>
    <row r="35" spans="1:13" ht="22" customHeight="1" thickBot="1" x14ac:dyDescent="0.4">
      <c r="A35" s="69" t="s">
        <v>26</v>
      </c>
      <c r="B35" s="70"/>
      <c r="C35" s="70"/>
      <c r="D35" s="70"/>
      <c r="E35" s="70"/>
      <c r="F35" s="70"/>
      <c r="G35" s="70"/>
      <c r="H35" s="70"/>
      <c r="I35" s="70"/>
      <c r="J35" s="71"/>
      <c r="K35" s="57"/>
      <c r="L35" s="57"/>
      <c r="M35" s="58"/>
    </row>
    <row r="36" spans="1:13" ht="22" customHeight="1" thickBot="1" x14ac:dyDescent="0.4">
      <c r="A36" s="130" t="s">
        <v>40</v>
      </c>
      <c r="B36" s="130"/>
      <c r="C36" s="130"/>
      <c r="D36" s="130"/>
      <c r="E36" s="130"/>
      <c r="F36" s="130"/>
      <c r="G36" s="131"/>
      <c r="H36" s="6" t="s">
        <v>87</v>
      </c>
      <c r="I36" s="45">
        <v>0</v>
      </c>
      <c r="J36" s="46"/>
      <c r="K36" s="57"/>
      <c r="L36" s="57"/>
      <c r="M36" s="58"/>
    </row>
    <row r="37" spans="1:13" ht="22" customHeight="1" x14ac:dyDescent="0.35">
      <c r="A37" s="113" t="s">
        <v>39</v>
      </c>
      <c r="B37" s="113"/>
      <c r="C37" s="113"/>
      <c r="D37" s="113"/>
      <c r="E37" s="113"/>
      <c r="F37" s="113"/>
      <c r="G37" s="113"/>
      <c r="H37" s="93"/>
      <c r="I37" s="43">
        <v>0.1</v>
      </c>
      <c r="J37" s="44"/>
      <c r="K37" s="57"/>
      <c r="L37" s="57"/>
      <c r="M37" s="58"/>
    </row>
    <row r="38" spans="1:13" ht="22" customHeight="1" x14ac:dyDescent="0.35">
      <c r="A38" s="188" t="s">
        <v>141</v>
      </c>
      <c r="B38" s="188"/>
      <c r="C38" s="188"/>
      <c r="D38" s="188"/>
      <c r="E38" s="188"/>
      <c r="F38" s="188"/>
      <c r="G38" s="188"/>
      <c r="H38" s="188"/>
      <c r="I38" s="197">
        <f>I36*I37</f>
        <v>0</v>
      </c>
      <c r="J38" s="198"/>
      <c r="K38" s="57"/>
      <c r="L38" s="57"/>
      <c r="M38" s="58"/>
    </row>
    <row r="39" spans="1:13" ht="22" customHeight="1" x14ac:dyDescent="0.35">
      <c r="A39" s="192" t="s">
        <v>27</v>
      </c>
      <c r="B39" s="192"/>
      <c r="C39" s="192"/>
      <c r="D39" s="192"/>
      <c r="E39" s="192"/>
      <c r="F39" s="192"/>
      <c r="G39" s="192"/>
      <c r="H39" s="192"/>
      <c r="I39" s="192"/>
      <c r="J39" s="192"/>
      <c r="K39" s="57"/>
      <c r="L39" s="57"/>
      <c r="M39" s="58"/>
    </row>
    <row r="40" spans="1:13" ht="22" customHeight="1" thickBot="1" x14ac:dyDescent="0.4">
      <c r="A40" s="193"/>
      <c r="B40" s="57"/>
      <c r="C40" s="57"/>
      <c r="D40" s="196" t="s">
        <v>8</v>
      </c>
      <c r="E40" s="196"/>
      <c r="F40" s="196"/>
      <c r="G40" s="196" t="s">
        <v>9</v>
      </c>
      <c r="H40" s="196"/>
      <c r="I40" s="196" t="s">
        <v>10</v>
      </c>
      <c r="J40" s="196"/>
      <c r="K40" s="57"/>
      <c r="L40" s="57"/>
      <c r="M40" s="58"/>
    </row>
    <row r="41" spans="1:13" ht="22" customHeight="1" thickBot="1" x14ac:dyDescent="0.4">
      <c r="A41" s="53" t="s">
        <v>41</v>
      </c>
      <c r="B41" s="54"/>
      <c r="C41" s="6" t="s">
        <v>88</v>
      </c>
      <c r="D41" s="45">
        <v>0</v>
      </c>
      <c r="E41" s="45"/>
      <c r="F41" s="46"/>
      <c r="G41" s="53">
        <v>0.05</v>
      </c>
      <c r="H41" s="53"/>
      <c r="I41" s="187">
        <f>D41*G41</f>
        <v>0</v>
      </c>
      <c r="J41" s="48"/>
      <c r="K41" s="57"/>
      <c r="L41" s="57"/>
      <c r="M41" s="58"/>
    </row>
    <row r="42" spans="1:13" ht="22" customHeight="1" thickBot="1" x14ac:dyDescent="0.4">
      <c r="A42" s="53" t="s">
        <v>35</v>
      </c>
      <c r="B42" s="54"/>
      <c r="C42" s="6" t="s">
        <v>89</v>
      </c>
      <c r="D42" s="45">
        <v>0</v>
      </c>
      <c r="E42" s="45"/>
      <c r="F42" s="46"/>
      <c r="G42" s="53">
        <v>2.5000000000000001E-2</v>
      </c>
      <c r="H42" s="53"/>
      <c r="I42" s="187">
        <f>D42*G42</f>
        <v>0</v>
      </c>
      <c r="J42" s="48"/>
      <c r="K42" s="57"/>
      <c r="L42" s="57"/>
      <c r="M42" s="58"/>
    </row>
    <row r="43" spans="1:13" ht="22" customHeight="1" thickBot="1" x14ac:dyDescent="0.4">
      <c r="A43" s="109" t="s">
        <v>142</v>
      </c>
      <c r="B43" s="110"/>
      <c r="C43" s="110"/>
      <c r="D43" s="110"/>
      <c r="E43" s="110"/>
      <c r="F43" s="110"/>
      <c r="G43" s="110"/>
      <c r="H43" s="111"/>
      <c r="I43" s="47">
        <f>+I41+I42</f>
        <v>0</v>
      </c>
      <c r="J43" s="48"/>
      <c r="K43" s="57"/>
      <c r="L43" s="57"/>
      <c r="M43" s="58"/>
    </row>
    <row r="44" spans="1:13" ht="21.75" customHeight="1" thickBot="1" x14ac:dyDescent="0.4">
      <c r="A44" s="206" t="s">
        <v>29</v>
      </c>
      <c r="B44" s="207"/>
      <c r="C44" s="207"/>
      <c r="D44" s="207"/>
      <c r="E44" s="207"/>
      <c r="F44" s="207"/>
      <c r="G44" s="207"/>
      <c r="H44" s="207"/>
      <c r="I44" s="207"/>
      <c r="J44" s="207"/>
      <c r="K44" s="6" t="s">
        <v>90</v>
      </c>
      <c r="L44" s="208">
        <v>0</v>
      </c>
      <c r="M44" s="209"/>
    </row>
    <row r="45" spans="1:13" ht="21.75" customHeight="1" thickBot="1" x14ac:dyDescent="0.4">
      <c r="A45" s="94" t="s">
        <v>24</v>
      </c>
      <c r="B45" s="95"/>
      <c r="C45" s="95"/>
      <c r="D45" s="95"/>
      <c r="E45" s="95"/>
      <c r="F45" s="95"/>
      <c r="G45" s="95"/>
      <c r="H45" s="95"/>
      <c r="I45" s="95"/>
      <c r="J45" s="95"/>
      <c r="K45" s="95"/>
      <c r="L45" s="95"/>
      <c r="M45" s="96"/>
    </row>
    <row r="46" spans="1:13" ht="21.75" customHeight="1" x14ac:dyDescent="0.35">
      <c r="A46" s="92" t="s">
        <v>160</v>
      </c>
      <c r="B46" s="93"/>
      <c r="C46" s="93"/>
      <c r="D46" s="93"/>
      <c r="E46" s="93"/>
      <c r="F46" s="93"/>
      <c r="G46" s="93"/>
      <c r="H46" s="93"/>
      <c r="I46" s="93"/>
      <c r="J46" s="93"/>
      <c r="K46" s="83">
        <f>L30</f>
        <v>0</v>
      </c>
      <c r="L46" s="83"/>
      <c r="M46" s="84"/>
    </row>
    <row r="47" spans="1:13" ht="21.75" customHeight="1" x14ac:dyDescent="0.35">
      <c r="A47" s="112" t="s">
        <v>138</v>
      </c>
      <c r="B47" s="113"/>
      <c r="C47" s="113"/>
      <c r="D47" s="113"/>
      <c r="E47" s="113"/>
      <c r="F47" s="113"/>
      <c r="G47" s="113"/>
      <c r="H47" s="113"/>
      <c r="I47" s="113"/>
      <c r="J47" s="113"/>
      <c r="K47" s="41">
        <f>L32</f>
        <v>0</v>
      </c>
      <c r="L47" s="41"/>
      <c r="M47" s="42"/>
    </row>
    <row r="48" spans="1:13" ht="21.75" customHeight="1" x14ac:dyDescent="0.35">
      <c r="A48" s="112" t="s">
        <v>54</v>
      </c>
      <c r="B48" s="113"/>
      <c r="C48" s="113"/>
      <c r="D48" s="113"/>
      <c r="E48" s="113"/>
      <c r="F48" s="113"/>
      <c r="G48" s="113"/>
      <c r="H48" s="113"/>
      <c r="I48" s="113"/>
      <c r="J48" s="113"/>
      <c r="K48" s="41">
        <f>L44</f>
        <v>0</v>
      </c>
      <c r="L48" s="41"/>
      <c r="M48" s="42"/>
    </row>
    <row r="49" spans="1:14" ht="21.75" customHeight="1" thickBot="1" x14ac:dyDescent="0.4">
      <c r="A49" s="88" t="s">
        <v>159</v>
      </c>
      <c r="B49" s="89"/>
      <c r="C49" s="89"/>
      <c r="D49" s="89"/>
      <c r="E49" s="89"/>
      <c r="F49" s="89"/>
      <c r="G49" s="89"/>
      <c r="H49" s="89"/>
      <c r="I49" s="89"/>
      <c r="J49" s="89"/>
      <c r="K49" s="59">
        <f>K46-K47-K48</f>
        <v>0</v>
      </c>
      <c r="L49" s="59"/>
      <c r="M49" s="60"/>
    </row>
    <row r="50" spans="1:14" ht="21.75" customHeight="1" thickBot="1" x14ac:dyDescent="0.4">
      <c r="A50" s="85" t="s">
        <v>25</v>
      </c>
      <c r="B50" s="86"/>
      <c r="C50" s="86"/>
      <c r="D50" s="86"/>
      <c r="E50" s="86"/>
      <c r="F50" s="86"/>
      <c r="G50" s="86"/>
      <c r="H50" s="86"/>
      <c r="I50" s="86"/>
      <c r="J50" s="86"/>
      <c r="K50" s="86"/>
      <c r="L50" s="86"/>
      <c r="M50" s="87"/>
    </row>
    <row r="51" spans="1:14" ht="21.75" customHeight="1" x14ac:dyDescent="0.35">
      <c r="A51" s="122"/>
      <c r="B51" s="55"/>
      <c r="C51" s="55"/>
      <c r="D51" s="55"/>
      <c r="E51" s="55"/>
      <c r="F51" s="55"/>
      <c r="G51" s="55"/>
      <c r="H51" s="55"/>
      <c r="I51" s="123" t="s">
        <v>99</v>
      </c>
      <c r="J51" s="124"/>
      <c r="K51" s="38" t="s">
        <v>11</v>
      </c>
      <c r="L51" s="39"/>
      <c r="M51" s="40"/>
    </row>
    <row r="52" spans="1:14" ht="21.75" customHeight="1" thickBot="1" x14ac:dyDescent="0.4">
      <c r="A52" s="90" t="s">
        <v>12</v>
      </c>
      <c r="B52" s="91"/>
      <c r="C52" s="91"/>
      <c r="D52" s="91"/>
      <c r="E52" s="210">
        <f>IF(K49&gt;1500000,1500000,K49)</f>
        <v>0</v>
      </c>
      <c r="F52" s="211"/>
      <c r="G52" s="212"/>
      <c r="H52" s="9"/>
      <c r="I52" s="49">
        <v>0</v>
      </c>
      <c r="J52" s="50"/>
      <c r="K52" s="41">
        <f>E52*I52</f>
        <v>0</v>
      </c>
      <c r="L52" s="41"/>
      <c r="M52" s="42"/>
    </row>
    <row r="53" spans="1:14" ht="21.75" customHeight="1" thickBot="1" x14ac:dyDescent="0.4">
      <c r="A53" s="90" t="s">
        <v>13</v>
      </c>
      <c r="B53" s="91"/>
      <c r="C53" s="91"/>
      <c r="D53" s="91"/>
      <c r="E53" s="210">
        <f>IF(K49&gt;1500000,(K49-1500000),0)</f>
        <v>0</v>
      </c>
      <c r="F53" s="211"/>
      <c r="G53" s="211"/>
      <c r="H53" s="6" t="s">
        <v>91</v>
      </c>
      <c r="I53" s="120">
        <v>0</v>
      </c>
      <c r="J53" s="121"/>
      <c r="K53" s="41">
        <f>E53*I53</f>
        <v>0</v>
      </c>
      <c r="L53" s="41"/>
      <c r="M53" s="42"/>
    </row>
    <row r="54" spans="1:14" ht="21.75" customHeight="1" x14ac:dyDescent="0.35">
      <c r="A54" s="203" t="s">
        <v>102</v>
      </c>
      <c r="B54" s="204"/>
      <c r="C54" s="204"/>
      <c r="D54" s="204"/>
      <c r="E54" s="204"/>
      <c r="F54" s="204"/>
      <c r="G54" s="204"/>
      <c r="H54" s="205"/>
      <c r="I54" s="113" t="s">
        <v>31</v>
      </c>
      <c r="J54" s="113"/>
      <c r="K54" s="114">
        <f>+K53+K52</f>
        <v>0</v>
      </c>
      <c r="L54" s="114"/>
      <c r="M54" s="115"/>
    </row>
    <row r="55" spans="1:14" ht="21.75" customHeight="1" thickBot="1" x14ac:dyDescent="0.4">
      <c r="A55" s="106" t="s">
        <v>14</v>
      </c>
      <c r="B55" s="107"/>
      <c r="C55" s="107"/>
      <c r="D55" s="107"/>
      <c r="E55" s="107"/>
      <c r="F55" s="107"/>
      <c r="G55" s="107"/>
      <c r="H55" s="107"/>
      <c r="I55" s="107"/>
      <c r="J55" s="107"/>
      <c r="K55" s="107"/>
      <c r="L55" s="108"/>
      <c r="M55" s="7">
        <v>0.25</v>
      </c>
    </row>
    <row r="56" spans="1:14" ht="21.75" customHeight="1" thickBot="1" x14ac:dyDescent="0.4">
      <c r="A56" s="112" t="s">
        <v>32</v>
      </c>
      <c r="B56" s="113"/>
      <c r="C56" s="113"/>
      <c r="D56" s="113"/>
      <c r="E56" s="113"/>
      <c r="F56" s="113"/>
      <c r="G56" s="113"/>
      <c r="H56" s="113"/>
      <c r="I56" s="113"/>
      <c r="J56" s="213"/>
      <c r="K56" s="116">
        <f>K54*M55</f>
        <v>0</v>
      </c>
      <c r="L56" s="117"/>
      <c r="M56" s="118"/>
    </row>
    <row r="57" spans="1:14" ht="21.75" customHeight="1" thickBot="1" x14ac:dyDescent="0.4">
      <c r="A57" s="88" t="s">
        <v>33</v>
      </c>
      <c r="B57" s="89"/>
      <c r="C57" s="89"/>
      <c r="D57" s="89"/>
      <c r="E57" s="89"/>
      <c r="F57" s="89"/>
      <c r="G57" s="89"/>
      <c r="H57" s="89"/>
      <c r="I57" s="89"/>
      <c r="J57" s="119"/>
      <c r="K57" s="16" t="s">
        <v>93</v>
      </c>
      <c r="L57" s="125">
        <v>0</v>
      </c>
      <c r="M57" s="126"/>
    </row>
    <row r="58" spans="1:14" ht="21.75" customHeight="1" thickBot="1" x14ac:dyDescent="0.4">
      <c r="A58" s="219" t="s">
        <v>30</v>
      </c>
      <c r="B58" s="220"/>
      <c r="C58" s="220"/>
      <c r="D58" s="220"/>
      <c r="E58" s="220"/>
      <c r="F58" s="220"/>
      <c r="G58" s="220"/>
      <c r="H58" s="220"/>
      <c r="I58" s="220"/>
      <c r="J58" s="221"/>
      <c r="K58" s="80">
        <f>K56+L57</f>
        <v>0</v>
      </c>
      <c r="L58" s="81"/>
      <c r="M58" s="82"/>
    </row>
    <row r="59" spans="1:14" ht="21.75" customHeight="1" thickBot="1" x14ac:dyDescent="0.4">
      <c r="A59" s="65" t="s">
        <v>44</v>
      </c>
      <c r="B59" s="66"/>
      <c r="C59" s="66"/>
      <c r="D59" s="66"/>
      <c r="E59" s="66"/>
      <c r="F59" s="66"/>
      <c r="G59" s="66"/>
      <c r="H59" s="66"/>
      <c r="I59" s="66"/>
      <c r="J59" s="67"/>
      <c r="K59" s="6" t="s">
        <v>96</v>
      </c>
      <c r="L59" s="222">
        <v>0</v>
      </c>
      <c r="M59" s="223"/>
    </row>
    <row r="60" spans="1:14" ht="21.75" customHeight="1" thickBot="1" x14ac:dyDescent="0.4">
      <c r="A60" s="216" t="s">
        <v>145</v>
      </c>
      <c r="B60" s="217"/>
      <c r="C60" s="217"/>
      <c r="D60" s="217"/>
      <c r="E60" s="217"/>
      <c r="F60" s="217"/>
      <c r="G60" s="217"/>
      <c r="H60" s="217"/>
      <c r="I60" s="217"/>
      <c r="J60" s="217"/>
      <c r="K60" s="217"/>
      <c r="L60" s="217"/>
      <c r="M60" s="218"/>
    </row>
    <row r="61" spans="1:14" ht="15" thickBot="1" x14ac:dyDescent="0.4">
      <c r="A61" s="201" t="s">
        <v>37</v>
      </c>
      <c r="B61" s="202"/>
      <c r="C61" s="202"/>
      <c r="D61" s="202"/>
      <c r="E61" s="202"/>
      <c r="F61" s="202"/>
      <c r="G61" s="202"/>
      <c r="H61" s="202"/>
      <c r="I61" s="202"/>
      <c r="J61" s="202"/>
      <c r="K61" s="214" t="s">
        <v>139</v>
      </c>
      <c r="L61" s="214"/>
      <c r="M61" s="215"/>
      <c r="N61" s="3"/>
    </row>
  </sheetData>
  <sheetProtection algorithmName="SHA-512" hashValue="8RtFXMum0nCSnTlMzBhwJ1FVoZUcwt3jrCWcPCNzpB75ze7eJ2FbSVqUjs7ltkl2uOImL0Rxe5I6EtCgT8h0Fg==" saltValue="bw1ePJPMcIlNuJhFQVkp3Q==" spinCount="100000" sheet="1" formatColumns="0" selectLockedCells="1"/>
  <mergeCells count="153">
    <mergeCell ref="A61:J61"/>
    <mergeCell ref="A54:H54"/>
    <mergeCell ref="I54:J54"/>
    <mergeCell ref="A44:J44"/>
    <mergeCell ref="A45:M45"/>
    <mergeCell ref="L44:M44"/>
    <mergeCell ref="E52:G52"/>
    <mergeCell ref="A56:J56"/>
    <mergeCell ref="K61:M61"/>
    <mergeCell ref="E53:G53"/>
    <mergeCell ref="A60:M60"/>
    <mergeCell ref="A58:J58"/>
    <mergeCell ref="A47:J47"/>
    <mergeCell ref="A59:J59"/>
    <mergeCell ref="L59:M59"/>
    <mergeCell ref="L9:M9"/>
    <mergeCell ref="A14:D14"/>
    <mergeCell ref="E14:G14"/>
    <mergeCell ref="H14:J14"/>
    <mergeCell ref="A17:D17"/>
    <mergeCell ref="D42:F42"/>
    <mergeCell ref="G42:H42"/>
    <mergeCell ref="I42:J42"/>
    <mergeCell ref="A37:H37"/>
    <mergeCell ref="A38:H38"/>
    <mergeCell ref="A34:J34"/>
    <mergeCell ref="I41:J41"/>
    <mergeCell ref="A39:J39"/>
    <mergeCell ref="A40:C40"/>
    <mergeCell ref="L30:M30"/>
    <mergeCell ref="D40:F40"/>
    <mergeCell ref="G40:H40"/>
    <mergeCell ref="I40:J40"/>
    <mergeCell ref="I38:J38"/>
    <mergeCell ref="L32:M32"/>
    <mergeCell ref="E13:G13"/>
    <mergeCell ref="H13:J13"/>
    <mergeCell ref="A26:D26"/>
    <mergeCell ref="F26:G26"/>
    <mergeCell ref="A1:M1"/>
    <mergeCell ref="A2:M2"/>
    <mergeCell ref="A3:M3"/>
    <mergeCell ref="D4:J4"/>
    <mergeCell ref="A12:M12"/>
    <mergeCell ref="A13:D13"/>
    <mergeCell ref="D10:F10"/>
    <mergeCell ref="A5:B5"/>
    <mergeCell ref="F17:G17"/>
    <mergeCell ref="I17:J17"/>
    <mergeCell ref="A16:D16"/>
    <mergeCell ref="F16:G16"/>
    <mergeCell ref="K15:M15"/>
    <mergeCell ref="K16:M16"/>
    <mergeCell ref="D5:M5"/>
    <mergeCell ref="D6:M6"/>
    <mergeCell ref="D8:M8"/>
    <mergeCell ref="D11:M11"/>
    <mergeCell ref="A4:B4"/>
    <mergeCell ref="A6:B6"/>
    <mergeCell ref="A8:B8"/>
    <mergeCell ref="J9:K9"/>
    <mergeCell ref="H9:I9"/>
    <mergeCell ref="A7:B7"/>
    <mergeCell ref="D7:M7"/>
    <mergeCell ref="F15:G15"/>
    <mergeCell ref="I15:J15"/>
    <mergeCell ref="A22:D22"/>
    <mergeCell ref="F22:G22"/>
    <mergeCell ref="I22:J22"/>
    <mergeCell ref="A21:D21"/>
    <mergeCell ref="I16:J16"/>
    <mergeCell ref="A11:B11"/>
    <mergeCell ref="A10:B10"/>
    <mergeCell ref="A9:B9"/>
    <mergeCell ref="A15:D15"/>
    <mergeCell ref="G10:I10"/>
    <mergeCell ref="J10:M10"/>
    <mergeCell ref="L20:M20"/>
    <mergeCell ref="F18:G18"/>
    <mergeCell ref="I18:J18"/>
    <mergeCell ref="L19:M19"/>
    <mergeCell ref="K17:M17"/>
    <mergeCell ref="K18:M18"/>
    <mergeCell ref="A20:K20"/>
    <mergeCell ref="A19:J19"/>
    <mergeCell ref="E21:G21"/>
    <mergeCell ref="D9:F9"/>
    <mergeCell ref="I26:J26"/>
    <mergeCell ref="A55:L55"/>
    <mergeCell ref="A43:H43"/>
    <mergeCell ref="A48:J48"/>
    <mergeCell ref="K53:M53"/>
    <mergeCell ref="K54:M54"/>
    <mergeCell ref="K56:M56"/>
    <mergeCell ref="A57:J57"/>
    <mergeCell ref="I53:J53"/>
    <mergeCell ref="A50:M50"/>
    <mergeCell ref="A51:H51"/>
    <mergeCell ref="I51:J51"/>
    <mergeCell ref="L57:M57"/>
    <mergeCell ref="A30:K30"/>
    <mergeCell ref="A36:G36"/>
    <mergeCell ref="A41:B41"/>
    <mergeCell ref="I27:J27"/>
    <mergeCell ref="F27:G27"/>
    <mergeCell ref="F23:G23"/>
    <mergeCell ref="H21:J21"/>
    <mergeCell ref="K58:M58"/>
    <mergeCell ref="K46:M46"/>
    <mergeCell ref="A31:M31"/>
    <mergeCell ref="A49:J49"/>
    <mergeCell ref="A52:D52"/>
    <mergeCell ref="A53:D53"/>
    <mergeCell ref="A46:J46"/>
    <mergeCell ref="A33:M33"/>
    <mergeCell ref="D41:F41"/>
    <mergeCell ref="G41:H41"/>
    <mergeCell ref="A28:J28"/>
    <mergeCell ref="A29:K29"/>
    <mergeCell ref="A24:D24"/>
    <mergeCell ref="K21:M21"/>
    <mergeCell ref="K23:M23"/>
    <mergeCell ref="K24:M24"/>
    <mergeCell ref="K25:M25"/>
    <mergeCell ref="K26:M26"/>
    <mergeCell ref="K27:M27"/>
    <mergeCell ref="A23:D23"/>
    <mergeCell ref="F24:G24"/>
    <mergeCell ref="I24:J24"/>
    <mergeCell ref="A25:D25"/>
    <mergeCell ref="K51:M51"/>
    <mergeCell ref="K52:M52"/>
    <mergeCell ref="I37:J37"/>
    <mergeCell ref="I36:J36"/>
    <mergeCell ref="I43:J43"/>
    <mergeCell ref="I52:J52"/>
    <mergeCell ref="K13:M13"/>
    <mergeCell ref="A42:B42"/>
    <mergeCell ref="K34:M43"/>
    <mergeCell ref="K47:M47"/>
    <mergeCell ref="K48:M48"/>
    <mergeCell ref="K49:M49"/>
    <mergeCell ref="K14:M14"/>
    <mergeCell ref="I23:J23"/>
    <mergeCell ref="A32:J32"/>
    <mergeCell ref="A18:D18"/>
    <mergeCell ref="A27:D27"/>
    <mergeCell ref="A35:J35"/>
    <mergeCell ref="K22:M22"/>
    <mergeCell ref="L29:M29"/>
    <mergeCell ref="L28:M28"/>
    <mergeCell ref="I25:J25"/>
    <mergeCell ref="F25:G25"/>
  </mergeCells>
  <printOptions horizontalCentered="1" verticalCentered="1"/>
  <pageMargins left="0.25" right="0.25" top="0.25" bottom="0.25" header="0" footer="0"/>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40"/>
  <sheetViews>
    <sheetView workbookViewId="0">
      <pane ySplit="1" topLeftCell="A21" activePane="bottomLeft" state="frozen"/>
      <selection pane="bottomLeft" activeCell="B33" sqref="B33"/>
    </sheetView>
  </sheetViews>
  <sheetFormatPr defaultRowHeight="14.5" x14ac:dyDescent="0.35"/>
  <cols>
    <col min="1" max="1" width="9.26953125" style="5" customWidth="1"/>
    <col min="2" max="2" width="92" customWidth="1"/>
  </cols>
  <sheetData>
    <row r="1" spans="1:2" ht="39" customHeight="1" thickBot="1" x14ac:dyDescent="0.4">
      <c r="A1" s="10" t="s">
        <v>92</v>
      </c>
      <c r="B1" s="11" t="s">
        <v>146</v>
      </c>
    </row>
    <row r="2" spans="1:2" ht="29.5" thickBot="1" x14ac:dyDescent="0.4">
      <c r="A2" s="12" t="s">
        <v>56</v>
      </c>
      <c r="B2" s="13" t="s">
        <v>103</v>
      </c>
    </row>
    <row r="3" spans="1:2" ht="44" thickBot="1" x14ac:dyDescent="0.4">
      <c r="A3" s="18" t="s">
        <v>57</v>
      </c>
      <c r="B3" s="19" t="s">
        <v>104</v>
      </c>
    </row>
    <row r="4" spans="1:2" ht="29.5" thickBot="1" x14ac:dyDescent="0.4">
      <c r="A4" s="12" t="s">
        <v>58</v>
      </c>
      <c r="B4" s="13" t="s">
        <v>105</v>
      </c>
    </row>
    <row r="5" spans="1:2" ht="15" thickBot="1" x14ac:dyDescent="0.4">
      <c r="A5" s="18" t="s">
        <v>55</v>
      </c>
      <c r="B5" s="19" t="s">
        <v>106</v>
      </c>
    </row>
    <row r="6" spans="1:2" ht="15" thickBot="1" x14ac:dyDescent="0.4">
      <c r="A6" s="12" t="s">
        <v>59</v>
      </c>
      <c r="B6" s="13" t="s">
        <v>107</v>
      </c>
    </row>
    <row r="7" spans="1:2" ht="19.5" customHeight="1" thickBot="1" x14ac:dyDescent="0.4">
      <c r="A7" s="18" t="s">
        <v>60</v>
      </c>
      <c r="B7" s="19" t="s">
        <v>108</v>
      </c>
    </row>
    <row r="8" spans="1:2" ht="44" thickBot="1" x14ac:dyDescent="0.4">
      <c r="A8" s="12" t="s">
        <v>61</v>
      </c>
      <c r="B8" s="13" t="s">
        <v>109</v>
      </c>
    </row>
    <row r="9" spans="1:2" ht="15" thickBot="1" x14ac:dyDescent="0.4">
      <c r="A9" s="18" t="s">
        <v>62</v>
      </c>
      <c r="B9" s="19" t="s">
        <v>110</v>
      </c>
    </row>
    <row r="10" spans="1:2" ht="29.5" thickBot="1" x14ac:dyDescent="0.4">
      <c r="A10" s="12" t="s">
        <v>63</v>
      </c>
      <c r="B10" s="13" t="s">
        <v>111</v>
      </c>
    </row>
    <row r="11" spans="1:2" ht="58.5" thickBot="1" x14ac:dyDescent="0.4">
      <c r="A11" s="18" t="s">
        <v>64</v>
      </c>
      <c r="B11" s="19" t="s">
        <v>112</v>
      </c>
    </row>
    <row r="12" spans="1:2" ht="29.5" thickBot="1" x14ac:dyDescent="0.4">
      <c r="A12" s="12" t="s">
        <v>65</v>
      </c>
      <c r="B12" s="13" t="s">
        <v>113</v>
      </c>
    </row>
    <row r="13" spans="1:2" ht="58.5" thickBot="1" x14ac:dyDescent="0.4">
      <c r="A13" s="18" t="s">
        <v>66</v>
      </c>
      <c r="B13" s="19" t="s">
        <v>114</v>
      </c>
    </row>
    <row r="14" spans="1:2" ht="29.5" thickBot="1" x14ac:dyDescent="0.4">
      <c r="A14" s="12" t="s">
        <v>67</v>
      </c>
      <c r="B14" s="13" t="s">
        <v>115</v>
      </c>
    </row>
    <row r="15" spans="1:2" ht="58.5" thickBot="1" x14ac:dyDescent="0.4">
      <c r="A15" s="18" t="s">
        <v>68</v>
      </c>
      <c r="B15" s="19" t="s">
        <v>116</v>
      </c>
    </row>
    <row r="16" spans="1:2" ht="29.5" thickBot="1" x14ac:dyDescent="0.4">
      <c r="A16" s="12" t="s">
        <v>69</v>
      </c>
      <c r="B16" s="13" t="s">
        <v>117</v>
      </c>
    </row>
    <row r="17" spans="1:2" ht="73" thickBot="1" x14ac:dyDescent="0.4">
      <c r="A17" s="18" t="s">
        <v>70</v>
      </c>
      <c r="B17" s="19" t="s">
        <v>118</v>
      </c>
    </row>
    <row r="18" spans="1:2" ht="29.5" thickBot="1" x14ac:dyDescent="0.4">
      <c r="A18" s="12" t="s">
        <v>71</v>
      </c>
      <c r="B18" s="13" t="s">
        <v>119</v>
      </c>
    </row>
    <row r="19" spans="1:2" ht="29.5" thickBot="1" x14ac:dyDescent="0.4">
      <c r="A19" s="18" t="s">
        <v>72</v>
      </c>
      <c r="B19" s="19" t="s">
        <v>120</v>
      </c>
    </row>
    <row r="20" spans="1:2" ht="73" thickBot="1" x14ac:dyDescent="0.4">
      <c r="A20" s="12" t="s">
        <v>73</v>
      </c>
      <c r="B20" s="13" t="s">
        <v>121</v>
      </c>
    </row>
    <row r="21" spans="1:2" ht="29.5" thickBot="1" x14ac:dyDescent="0.4">
      <c r="A21" s="18" t="s">
        <v>74</v>
      </c>
      <c r="B21" s="19" t="s">
        <v>122</v>
      </c>
    </row>
    <row r="22" spans="1:2" ht="73" thickBot="1" x14ac:dyDescent="0.4">
      <c r="A22" s="12" t="s">
        <v>75</v>
      </c>
      <c r="B22" s="13" t="s">
        <v>123</v>
      </c>
    </row>
    <row r="23" spans="1:2" ht="29.5" thickBot="1" x14ac:dyDescent="0.4">
      <c r="A23" s="18" t="s">
        <v>76</v>
      </c>
      <c r="B23" s="19" t="s">
        <v>124</v>
      </c>
    </row>
    <row r="24" spans="1:2" ht="73" thickBot="1" x14ac:dyDescent="0.4">
      <c r="A24" s="12" t="s">
        <v>77</v>
      </c>
      <c r="B24" s="13" t="s">
        <v>125</v>
      </c>
    </row>
    <row r="25" spans="1:2" ht="29.5" thickBot="1" x14ac:dyDescent="0.4">
      <c r="A25" s="18" t="s">
        <v>78</v>
      </c>
      <c r="B25" s="19" t="s">
        <v>126</v>
      </c>
    </row>
    <row r="26" spans="1:2" ht="87.5" thickBot="1" x14ac:dyDescent="0.4">
      <c r="A26" s="12" t="s">
        <v>79</v>
      </c>
      <c r="B26" s="13" t="s">
        <v>127</v>
      </c>
    </row>
    <row r="27" spans="1:2" ht="29.5" thickBot="1" x14ac:dyDescent="0.4">
      <c r="A27" s="18" t="s">
        <v>80</v>
      </c>
      <c r="B27" s="19" t="s">
        <v>128</v>
      </c>
    </row>
    <row r="28" spans="1:2" ht="87.5" thickBot="1" x14ac:dyDescent="0.4">
      <c r="A28" s="12" t="s">
        <v>81</v>
      </c>
      <c r="B28" s="13" t="s">
        <v>129</v>
      </c>
    </row>
    <row r="29" spans="1:2" ht="29.5" thickBot="1" x14ac:dyDescent="0.4">
      <c r="A29" s="18" t="s">
        <v>82</v>
      </c>
      <c r="B29" s="19" t="s">
        <v>130</v>
      </c>
    </row>
    <row r="30" spans="1:2" ht="73" thickBot="1" x14ac:dyDescent="0.4">
      <c r="A30" s="12" t="s">
        <v>83</v>
      </c>
      <c r="B30" s="13" t="s">
        <v>131</v>
      </c>
    </row>
    <row r="31" spans="1:2" ht="29.5" thickBot="1" x14ac:dyDescent="0.4">
      <c r="A31" s="18" t="s">
        <v>84</v>
      </c>
      <c r="B31" s="19" t="s">
        <v>132</v>
      </c>
    </row>
    <row r="32" spans="1:2" ht="29.5" thickBot="1" x14ac:dyDescent="0.4">
      <c r="A32" s="14" t="s">
        <v>85</v>
      </c>
      <c r="B32" s="13" t="s">
        <v>120</v>
      </c>
    </row>
    <row r="33" spans="1:2" ht="87.5" thickBot="1" x14ac:dyDescent="0.4">
      <c r="A33" s="22" t="s">
        <v>86</v>
      </c>
      <c r="B33" s="19" t="s">
        <v>140</v>
      </c>
    </row>
    <row r="34" spans="1:2" ht="44" thickBot="1" x14ac:dyDescent="0.4">
      <c r="A34" s="20" t="s">
        <v>87</v>
      </c>
      <c r="B34" s="13" t="s">
        <v>133</v>
      </c>
    </row>
    <row r="35" spans="1:2" ht="58.5" thickBot="1" x14ac:dyDescent="0.4">
      <c r="A35" s="18" t="s">
        <v>88</v>
      </c>
      <c r="B35" s="19" t="s">
        <v>134</v>
      </c>
    </row>
    <row r="36" spans="1:2" ht="58.5" thickBot="1" x14ac:dyDescent="0.4">
      <c r="A36" s="12" t="s">
        <v>89</v>
      </c>
      <c r="B36" s="13" t="s">
        <v>147</v>
      </c>
    </row>
    <row r="37" spans="1:2" ht="63.75" customHeight="1" thickBot="1" x14ac:dyDescent="0.4">
      <c r="A37" s="18" t="s">
        <v>90</v>
      </c>
      <c r="B37" s="19" t="s">
        <v>143</v>
      </c>
    </row>
    <row r="38" spans="1:2" ht="15" thickBot="1" x14ac:dyDescent="0.4">
      <c r="A38" s="12" t="s">
        <v>91</v>
      </c>
      <c r="B38" s="21" t="s">
        <v>135</v>
      </c>
    </row>
    <row r="39" spans="1:2" ht="29.5" thickBot="1" x14ac:dyDescent="0.4">
      <c r="A39" s="18" t="s">
        <v>93</v>
      </c>
      <c r="B39" s="23" t="s">
        <v>136</v>
      </c>
    </row>
    <row r="40" spans="1:2" ht="29.5" thickBot="1" x14ac:dyDescent="0.4">
      <c r="A40" s="12" t="s">
        <v>96</v>
      </c>
      <c r="B40" s="13" t="s">
        <v>162</v>
      </c>
    </row>
  </sheetData>
  <sheetProtection algorithmName="SHA-512" hashValue="zMKXDqMJABkiCNZSJd/4frlKitLqZY/Kol9phuOiufTlCYJGdAa5AgA3d8W9QiFQE+RSHmFl6lq9wr3eL3Xm5Q==" saltValue="XLfUFh1n5igig81Dvy4C7g==" spinCount="100000" sheet="1" objects="1" scenarios="1"/>
  <pageMargins left="0" right="0" top="0.25" bottom="0.25" header="0.3" footer="0.3"/>
  <pageSetup scale="77" fitToHeight="2"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1"/>
  <sheetViews>
    <sheetView topLeftCell="A9" workbookViewId="0">
      <selection activeCell="G53" sqref="G53"/>
    </sheetView>
  </sheetViews>
  <sheetFormatPr defaultRowHeight="14.5" x14ac:dyDescent="0.35"/>
  <cols>
    <col min="1" max="1" width="24" customWidth="1"/>
    <col min="2" max="2" width="6" customWidth="1"/>
    <col min="3" max="3" width="23.453125" customWidth="1"/>
    <col min="4" max="4" width="6.7265625" customWidth="1"/>
    <col min="5" max="5" width="18" customWidth="1"/>
  </cols>
  <sheetData>
    <row r="1" spans="1:5" x14ac:dyDescent="0.35">
      <c r="A1" s="224" t="s">
        <v>148</v>
      </c>
      <c r="B1" s="224"/>
      <c r="C1" s="224"/>
      <c r="D1" s="224"/>
      <c r="E1" s="224"/>
    </row>
    <row r="2" spans="1:5" x14ac:dyDescent="0.35">
      <c r="A2" s="24"/>
      <c r="B2" s="24"/>
      <c r="C2" s="24"/>
      <c r="D2" s="24"/>
      <c r="E2" s="25"/>
    </row>
    <row r="3" spans="1:5" x14ac:dyDescent="0.35">
      <c r="A3" s="225" t="s">
        <v>149</v>
      </c>
      <c r="B3" s="225"/>
      <c r="C3" s="225"/>
      <c r="D3" s="225"/>
      <c r="E3" s="225"/>
    </row>
    <row r="4" spans="1:5" x14ac:dyDescent="0.35">
      <c r="A4" s="226" t="s">
        <v>150</v>
      </c>
      <c r="B4" s="226"/>
      <c r="C4" s="226" t="s">
        <v>151</v>
      </c>
      <c r="D4" s="226"/>
      <c r="E4" s="26" t="s">
        <v>152</v>
      </c>
    </row>
    <row r="5" spans="1:5" x14ac:dyDescent="0.35">
      <c r="A5" s="226"/>
      <c r="B5" s="226"/>
      <c r="C5" s="226"/>
      <c r="D5" s="226"/>
      <c r="E5" s="26" t="s">
        <v>153</v>
      </c>
    </row>
    <row r="6" spans="1:5" x14ac:dyDescent="0.35">
      <c r="A6" s="27">
        <v>45657</v>
      </c>
      <c r="B6" s="34"/>
      <c r="C6" s="27" t="s">
        <v>163</v>
      </c>
      <c r="D6" s="34"/>
      <c r="E6" s="30" t="s">
        <v>164</v>
      </c>
    </row>
    <row r="7" spans="1:5" x14ac:dyDescent="0.35">
      <c r="A7" s="27">
        <v>45747</v>
      </c>
      <c r="B7" s="34"/>
      <c r="C7" s="27" t="s">
        <v>163</v>
      </c>
      <c r="D7" s="34"/>
      <c r="E7" s="30" t="s">
        <v>164</v>
      </c>
    </row>
    <row r="8" spans="1:5" x14ac:dyDescent="0.35">
      <c r="A8" s="27">
        <v>45838</v>
      </c>
      <c r="B8" s="34"/>
      <c r="C8" s="27" t="s">
        <v>163</v>
      </c>
      <c r="D8" s="34"/>
      <c r="E8" s="30" t="s">
        <v>164</v>
      </c>
    </row>
    <row r="9" spans="1:5" x14ac:dyDescent="0.35">
      <c r="A9" s="27">
        <v>45930</v>
      </c>
      <c r="B9" s="34"/>
      <c r="C9" s="27" t="s">
        <v>163</v>
      </c>
      <c r="D9" s="34"/>
      <c r="E9" s="30" t="s">
        <v>164</v>
      </c>
    </row>
    <row r="10" spans="1:5" x14ac:dyDescent="0.35">
      <c r="A10" s="27">
        <v>46022</v>
      </c>
      <c r="B10" s="34"/>
      <c r="C10" s="27" t="s">
        <v>170</v>
      </c>
      <c r="D10" s="34"/>
      <c r="E10" s="30" t="s">
        <v>169</v>
      </c>
    </row>
    <row r="11" spans="1:5" x14ac:dyDescent="0.35">
      <c r="A11" s="27">
        <v>46112</v>
      </c>
      <c r="B11" s="34"/>
      <c r="C11" s="27" t="s">
        <v>170</v>
      </c>
      <c r="D11" s="34"/>
      <c r="E11" s="30" t="s">
        <v>169</v>
      </c>
    </row>
    <row r="12" spans="1:5" x14ac:dyDescent="0.35">
      <c r="A12" s="27">
        <v>46203</v>
      </c>
      <c r="B12" s="34"/>
      <c r="C12" s="27" t="s">
        <v>170</v>
      </c>
      <c r="D12" s="34"/>
      <c r="E12" s="30" t="s">
        <v>169</v>
      </c>
    </row>
    <row r="13" spans="1:5" x14ac:dyDescent="0.35">
      <c r="A13" s="27">
        <v>46295</v>
      </c>
      <c r="B13" s="34"/>
      <c r="C13" s="27" t="s">
        <v>170</v>
      </c>
      <c r="D13" s="34"/>
      <c r="E13" s="30" t="s">
        <v>169</v>
      </c>
    </row>
    <row r="14" spans="1:5" x14ac:dyDescent="0.35">
      <c r="A14" s="25"/>
      <c r="B14" s="25"/>
      <c r="C14" s="29"/>
      <c r="D14" s="29"/>
      <c r="E14" s="25"/>
    </row>
    <row r="15" spans="1:5" x14ac:dyDescent="0.35">
      <c r="A15" s="225" t="s">
        <v>154</v>
      </c>
      <c r="B15" s="225"/>
      <c r="C15" s="225"/>
      <c r="D15" s="225"/>
      <c r="E15" s="225"/>
    </row>
    <row r="16" spans="1:5" x14ac:dyDescent="0.35">
      <c r="A16" s="226" t="s">
        <v>150</v>
      </c>
      <c r="B16" s="226"/>
      <c r="C16" s="226" t="s">
        <v>151</v>
      </c>
      <c r="D16" s="226"/>
      <c r="E16" s="26" t="s">
        <v>152</v>
      </c>
    </row>
    <row r="17" spans="1:5" x14ac:dyDescent="0.35">
      <c r="A17" s="226"/>
      <c r="B17" s="226"/>
      <c r="C17" s="226"/>
      <c r="D17" s="226"/>
      <c r="E17" s="26" t="s">
        <v>153</v>
      </c>
    </row>
    <row r="18" spans="1:5" x14ac:dyDescent="0.35">
      <c r="A18" s="27">
        <v>45657</v>
      </c>
      <c r="B18" s="34"/>
      <c r="C18" s="28" t="s">
        <v>165</v>
      </c>
      <c r="D18" s="29"/>
      <c r="E18" s="30" t="s">
        <v>164</v>
      </c>
    </row>
    <row r="19" spans="1:5" x14ac:dyDescent="0.35">
      <c r="A19" s="27">
        <v>45747</v>
      </c>
      <c r="B19" s="34"/>
      <c r="C19" s="28" t="s">
        <v>165</v>
      </c>
      <c r="D19" s="29"/>
      <c r="E19" s="30" t="s">
        <v>164</v>
      </c>
    </row>
    <row r="20" spans="1:5" x14ac:dyDescent="0.35">
      <c r="A20" s="27">
        <v>45838</v>
      </c>
      <c r="B20" s="34"/>
      <c r="C20" s="28" t="s">
        <v>165</v>
      </c>
      <c r="D20" s="29"/>
      <c r="E20" s="30" t="s">
        <v>164</v>
      </c>
    </row>
    <row r="21" spans="1:5" x14ac:dyDescent="0.35">
      <c r="A21" s="27">
        <v>45930</v>
      </c>
      <c r="B21" s="34"/>
      <c r="C21" s="28" t="s">
        <v>165</v>
      </c>
      <c r="D21" s="29"/>
      <c r="E21" s="30" t="s">
        <v>164</v>
      </c>
    </row>
    <row r="22" spans="1:5" x14ac:dyDescent="0.35">
      <c r="A22" s="27">
        <v>46022</v>
      </c>
      <c r="B22" s="34"/>
      <c r="C22" s="28" t="s">
        <v>171</v>
      </c>
      <c r="D22" s="34"/>
      <c r="E22" s="30" t="s">
        <v>169</v>
      </c>
    </row>
    <row r="23" spans="1:5" x14ac:dyDescent="0.35">
      <c r="A23" s="27">
        <v>46112</v>
      </c>
      <c r="B23" s="34"/>
      <c r="C23" s="28" t="s">
        <v>171</v>
      </c>
      <c r="D23" s="34"/>
      <c r="E23" s="30" t="s">
        <v>169</v>
      </c>
    </row>
    <row r="24" spans="1:5" x14ac:dyDescent="0.35">
      <c r="A24" s="27">
        <v>46203</v>
      </c>
      <c r="B24" s="34"/>
      <c r="C24" s="28" t="s">
        <v>171</v>
      </c>
      <c r="D24" s="34"/>
      <c r="E24" s="30" t="s">
        <v>169</v>
      </c>
    </row>
    <row r="25" spans="1:5" x14ac:dyDescent="0.35">
      <c r="A25" s="27">
        <v>46295</v>
      </c>
      <c r="B25" s="34"/>
      <c r="C25" s="28" t="s">
        <v>171</v>
      </c>
      <c r="D25" s="34"/>
      <c r="E25" s="30" t="s">
        <v>169</v>
      </c>
    </row>
    <row r="26" spans="1:5" x14ac:dyDescent="0.35">
      <c r="A26" s="25"/>
      <c r="B26" s="25"/>
      <c r="C26" s="29"/>
      <c r="D26" s="29"/>
      <c r="E26" s="25"/>
    </row>
    <row r="27" spans="1:5" x14ac:dyDescent="0.35">
      <c r="A27" s="225" t="s">
        <v>155</v>
      </c>
      <c r="B27" s="225"/>
      <c r="C27" s="225"/>
      <c r="D27" s="225"/>
      <c r="E27" s="225"/>
    </row>
    <row r="28" spans="1:5" x14ac:dyDescent="0.35">
      <c r="A28" s="226" t="s">
        <v>150</v>
      </c>
      <c r="B28" s="226"/>
      <c r="C28" s="226" t="s">
        <v>151</v>
      </c>
      <c r="D28" s="226"/>
      <c r="E28" s="26" t="s">
        <v>152</v>
      </c>
    </row>
    <row r="29" spans="1:5" x14ac:dyDescent="0.35">
      <c r="A29" s="226"/>
      <c r="B29" s="226"/>
      <c r="C29" s="226"/>
      <c r="D29" s="226"/>
      <c r="E29" s="26" t="s">
        <v>153</v>
      </c>
    </row>
    <row r="30" spans="1:5" x14ac:dyDescent="0.35">
      <c r="A30" s="27">
        <v>45657</v>
      </c>
      <c r="B30" s="34"/>
      <c r="C30" s="28" t="s">
        <v>166</v>
      </c>
      <c r="D30" s="29"/>
      <c r="E30" s="30" t="s">
        <v>164</v>
      </c>
    </row>
    <row r="31" spans="1:5" x14ac:dyDescent="0.35">
      <c r="A31" s="27">
        <v>45747</v>
      </c>
      <c r="B31" s="34"/>
      <c r="C31" s="28" t="s">
        <v>166</v>
      </c>
      <c r="D31" s="29"/>
      <c r="E31" s="30" t="s">
        <v>164</v>
      </c>
    </row>
    <row r="32" spans="1:5" x14ac:dyDescent="0.35">
      <c r="A32" s="27">
        <v>45838</v>
      </c>
      <c r="B32" s="34"/>
      <c r="C32" s="28" t="s">
        <v>166</v>
      </c>
      <c r="D32" s="29"/>
      <c r="E32" s="30" t="s">
        <v>164</v>
      </c>
    </row>
    <row r="33" spans="1:5" x14ac:dyDescent="0.35">
      <c r="A33" s="27">
        <v>45930</v>
      </c>
      <c r="B33" s="34"/>
      <c r="C33" s="28" t="s">
        <v>166</v>
      </c>
      <c r="D33" s="29"/>
      <c r="E33" s="30" t="s">
        <v>164</v>
      </c>
    </row>
    <row r="34" spans="1:5" x14ac:dyDescent="0.35">
      <c r="A34" s="27">
        <v>46022</v>
      </c>
      <c r="B34" s="34"/>
      <c r="C34" s="28" t="s">
        <v>172</v>
      </c>
      <c r="D34" s="34"/>
      <c r="E34" s="30" t="s">
        <v>169</v>
      </c>
    </row>
    <row r="35" spans="1:5" x14ac:dyDescent="0.35">
      <c r="A35" s="27">
        <v>46112</v>
      </c>
      <c r="B35" s="34"/>
      <c r="C35" s="28" t="s">
        <v>172</v>
      </c>
      <c r="D35" s="34"/>
      <c r="E35" s="30" t="s">
        <v>169</v>
      </c>
    </row>
    <row r="36" spans="1:5" x14ac:dyDescent="0.35">
      <c r="A36" s="27">
        <v>46203</v>
      </c>
      <c r="B36" s="34"/>
      <c r="C36" s="28" t="s">
        <v>172</v>
      </c>
      <c r="D36" s="34"/>
      <c r="E36" s="30" t="s">
        <v>169</v>
      </c>
    </row>
    <row r="37" spans="1:5" x14ac:dyDescent="0.35">
      <c r="A37" s="27">
        <v>46295</v>
      </c>
      <c r="B37" s="34"/>
      <c r="C37" s="28" t="s">
        <v>172</v>
      </c>
      <c r="D37" s="34"/>
      <c r="E37" s="30" t="s">
        <v>169</v>
      </c>
    </row>
    <row r="38" spans="1:5" x14ac:dyDescent="0.35">
      <c r="A38" s="227"/>
      <c r="B38" s="227"/>
      <c r="C38" s="227"/>
      <c r="E38" s="25"/>
    </row>
    <row r="39" spans="1:5" x14ac:dyDescent="0.35">
      <c r="A39" s="225" t="s">
        <v>156</v>
      </c>
      <c r="B39" s="225"/>
      <c r="C39" s="225"/>
      <c r="D39" s="225"/>
      <c r="E39" s="225"/>
    </row>
    <row r="40" spans="1:5" x14ac:dyDescent="0.35">
      <c r="A40" s="226" t="s">
        <v>150</v>
      </c>
      <c r="B40" s="226"/>
      <c r="C40" s="226" t="s">
        <v>151</v>
      </c>
      <c r="D40" s="226"/>
      <c r="E40" s="26" t="s">
        <v>152</v>
      </c>
    </row>
    <row r="41" spans="1:5" x14ac:dyDescent="0.35">
      <c r="A41" s="226"/>
      <c r="B41" s="226"/>
      <c r="C41" s="226"/>
      <c r="D41" s="226"/>
      <c r="E41" s="26" t="s">
        <v>153</v>
      </c>
    </row>
    <row r="42" spans="1:5" x14ac:dyDescent="0.35">
      <c r="A42" s="27">
        <v>45657</v>
      </c>
      <c r="B42" s="34"/>
      <c r="C42" s="28" t="s">
        <v>167</v>
      </c>
      <c r="D42" s="29"/>
      <c r="E42" s="30" t="s">
        <v>164</v>
      </c>
    </row>
    <row r="43" spans="1:5" x14ac:dyDescent="0.35">
      <c r="A43" s="27">
        <v>45747</v>
      </c>
      <c r="B43" s="34"/>
      <c r="C43" s="28" t="s">
        <v>167</v>
      </c>
      <c r="D43" s="29"/>
      <c r="E43" s="30" t="s">
        <v>164</v>
      </c>
    </row>
    <row r="44" spans="1:5" x14ac:dyDescent="0.35">
      <c r="A44" s="27">
        <v>45838</v>
      </c>
      <c r="B44" s="34"/>
      <c r="C44" s="28" t="s">
        <v>167</v>
      </c>
      <c r="D44" s="29"/>
      <c r="E44" s="30" t="s">
        <v>164</v>
      </c>
    </row>
    <row r="45" spans="1:5" x14ac:dyDescent="0.35">
      <c r="A45" s="27">
        <v>45930</v>
      </c>
      <c r="B45" s="34"/>
      <c r="C45" s="28" t="s">
        <v>167</v>
      </c>
      <c r="D45" s="29"/>
      <c r="E45" s="30" t="s">
        <v>164</v>
      </c>
    </row>
    <row r="46" spans="1:5" x14ac:dyDescent="0.35">
      <c r="A46" s="27">
        <v>46022</v>
      </c>
      <c r="B46" s="34"/>
      <c r="C46" s="28" t="s">
        <v>173</v>
      </c>
      <c r="D46" s="29"/>
      <c r="E46" s="30" t="s">
        <v>169</v>
      </c>
    </row>
    <row r="47" spans="1:5" x14ac:dyDescent="0.35">
      <c r="A47" s="27">
        <v>46112</v>
      </c>
      <c r="B47" s="34"/>
      <c r="C47" s="28" t="s">
        <v>173</v>
      </c>
      <c r="D47" s="29"/>
      <c r="E47" s="30" t="s">
        <v>169</v>
      </c>
    </row>
    <row r="48" spans="1:5" x14ac:dyDescent="0.35">
      <c r="A48" s="27">
        <v>46203</v>
      </c>
      <c r="B48" s="34"/>
      <c r="C48" s="28" t="s">
        <v>173</v>
      </c>
      <c r="D48" s="29"/>
      <c r="E48" s="30" t="s">
        <v>169</v>
      </c>
    </row>
    <row r="49" spans="1:5" x14ac:dyDescent="0.35">
      <c r="A49" s="27">
        <v>46295</v>
      </c>
      <c r="B49" s="34"/>
      <c r="C49" s="28" t="s">
        <v>173</v>
      </c>
      <c r="D49" s="29"/>
      <c r="E49" s="30" t="s">
        <v>169</v>
      </c>
    </row>
    <row r="50" spans="1:5" x14ac:dyDescent="0.35">
      <c r="A50" s="228"/>
      <c r="B50" s="228"/>
      <c r="C50" s="228"/>
      <c r="D50" s="228"/>
      <c r="E50" s="228"/>
    </row>
    <row r="51" spans="1:5" s="35" customFormat="1" x14ac:dyDescent="0.35">
      <c r="A51" s="229" t="s">
        <v>157</v>
      </c>
      <c r="B51" s="229"/>
      <c r="C51" s="229"/>
      <c r="D51" s="229"/>
      <c r="E51" s="229"/>
    </row>
    <row r="52" spans="1:5" x14ac:dyDescent="0.35">
      <c r="A52" s="226" t="s">
        <v>150</v>
      </c>
      <c r="B52" s="226"/>
      <c r="C52" s="226" t="s">
        <v>151</v>
      </c>
      <c r="D52" s="226"/>
      <c r="E52" s="26" t="s">
        <v>152</v>
      </c>
    </row>
    <row r="53" spans="1:5" x14ac:dyDescent="0.35">
      <c r="A53" s="226"/>
      <c r="B53" s="226"/>
      <c r="C53" s="226"/>
      <c r="D53" s="226"/>
      <c r="E53" s="26" t="s">
        <v>153</v>
      </c>
    </row>
    <row r="54" spans="1:5" x14ac:dyDescent="0.35">
      <c r="A54" s="27">
        <v>45688</v>
      </c>
      <c r="B54" s="34"/>
      <c r="C54" s="28" t="s">
        <v>168</v>
      </c>
      <c r="D54" s="29"/>
      <c r="E54" s="30" t="s">
        <v>164</v>
      </c>
    </row>
    <row r="55" spans="1:5" x14ac:dyDescent="0.35">
      <c r="A55" s="27">
        <v>45777</v>
      </c>
      <c r="B55" s="34"/>
      <c r="C55" s="28" t="s">
        <v>168</v>
      </c>
      <c r="D55" s="29"/>
      <c r="E55" s="30" t="s">
        <v>164</v>
      </c>
    </row>
    <row r="56" spans="1:5" x14ac:dyDescent="0.35">
      <c r="A56" s="27">
        <v>45869</v>
      </c>
      <c r="B56" s="34"/>
      <c r="C56" s="28" t="s">
        <v>168</v>
      </c>
      <c r="D56" s="29"/>
      <c r="E56" s="30" t="s">
        <v>164</v>
      </c>
    </row>
    <row r="57" spans="1:5" x14ac:dyDescent="0.35">
      <c r="A57" s="27">
        <v>45961</v>
      </c>
      <c r="B57" s="34"/>
      <c r="C57" s="28" t="s">
        <v>168</v>
      </c>
      <c r="D57" s="29"/>
      <c r="E57" s="30" t="s">
        <v>164</v>
      </c>
    </row>
    <row r="58" spans="1:5" x14ac:dyDescent="0.35">
      <c r="A58" s="27">
        <v>46053</v>
      </c>
      <c r="B58" s="34"/>
      <c r="C58" s="28" t="s">
        <v>174</v>
      </c>
      <c r="D58" s="29"/>
      <c r="E58" s="30" t="s">
        <v>169</v>
      </c>
    </row>
    <row r="59" spans="1:5" x14ac:dyDescent="0.35">
      <c r="A59" s="27">
        <v>46142</v>
      </c>
      <c r="B59" s="34"/>
      <c r="C59" s="28" t="s">
        <v>174</v>
      </c>
      <c r="D59" s="29"/>
      <c r="E59" s="30" t="s">
        <v>169</v>
      </c>
    </row>
    <row r="60" spans="1:5" x14ac:dyDescent="0.35">
      <c r="A60" s="27">
        <v>46234</v>
      </c>
      <c r="B60" s="34"/>
      <c r="C60" s="28" t="s">
        <v>174</v>
      </c>
      <c r="D60" s="29"/>
      <c r="E60" s="30" t="s">
        <v>169</v>
      </c>
    </row>
    <row r="61" spans="1:5" x14ac:dyDescent="0.35">
      <c r="A61" s="27">
        <v>46326</v>
      </c>
      <c r="B61" s="34"/>
      <c r="C61" s="28" t="s">
        <v>174</v>
      </c>
      <c r="D61" s="29"/>
      <c r="E61" s="30" t="s">
        <v>169</v>
      </c>
    </row>
  </sheetData>
  <mergeCells count="28">
    <mergeCell ref="A52:A53"/>
    <mergeCell ref="B52:B53"/>
    <mergeCell ref="C52:C53"/>
    <mergeCell ref="D52:D53"/>
    <mergeCell ref="A40:A41"/>
    <mergeCell ref="B40:B41"/>
    <mergeCell ref="C40:C41"/>
    <mergeCell ref="D40:D41"/>
    <mergeCell ref="A50:E50"/>
    <mergeCell ref="A51:E51"/>
    <mergeCell ref="A39:E39"/>
    <mergeCell ref="A15:E15"/>
    <mergeCell ref="A16:A17"/>
    <mergeCell ref="B16:B17"/>
    <mergeCell ref="C16:C17"/>
    <mergeCell ref="D16:D17"/>
    <mergeCell ref="A27:E27"/>
    <mergeCell ref="A28:A29"/>
    <mergeCell ref="B28:B29"/>
    <mergeCell ref="C28:C29"/>
    <mergeCell ref="D28:D29"/>
    <mergeCell ref="A38:C38"/>
    <mergeCell ref="A1:E1"/>
    <mergeCell ref="A3:E3"/>
    <mergeCell ref="A4:A5"/>
    <mergeCell ref="B4:B5"/>
    <mergeCell ref="C4:C5"/>
    <mergeCell ref="D4:D5"/>
  </mergeCells>
  <pageMargins left="0.7" right="0.7" top="0.75" bottom="0.75" header="0.3" footer="0.3"/>
  <pageSetup scale="77"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79CE3BB2A0A2408D87AB6F7D39EB42" ma:contentTypeVersion="10" ma:contentTypeDescription="Create a new document." ma:contentTypeScope="" ma:versionID="7492dd19e3bbec5dfa95e288a64ba883">
  <xsd:schema xmlns:xsd="http://www.w3.org/2001/XMLSchema" xmlns:xs="http://www.w3.org/2001/XMLSchema" xmlns:p="http://schemas.microsoft.com/office/2006/metadata/properties" xmlns:ns3="4f70e25f-6623-418a-af7b-d67b3b0fd74a" targetNamespace="http://schemas.microsoft.com/office/2006/metadata/properties" ma:root="true" ma:fieldsID="c7bd0f53366f4ad8e81b69c5a23398e9" ns3:_="">
    <xsd:import namespace="4f70e25f-6623-418a-af7b-d67b3b0fd74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0e25f-6623-418a-af7b-d67b3b0fd7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51AA04-6E6E-4632-A00B-C2BD8ACC53F0}">
  <ds:schemaRefs>
    <ds:schemaRef ds:uri="http://schemas.microsoft.com/sharepoint/v3/contenttype/forms"/>
  </ds:schemaRefs>
</ds:datastoreItem>
</file>

<file path=customXml/itemProps2.xml><?xml version="1.0" encoding="utf-8"?>
<ds:datastoreItem xmlns:ds="http://schemas.openxmlformats.org/officeDocument/2006/customXml" ds:itemID="{B53A5B34-7F02-4C0E-B765-FEB22BB4DBAC}">
  <ds:schemaRefs>
    <ds:schemaRef ds:uri="http://schemas.microsoft.com/office/2006/metadata/properties"/>
    <ds:schemaRef ds:uri="http://purl.org/dc/elements/1.1/"/>
    <ds:schemaRef ds:uri="4f70e25f-6623-418a-af7b-d67b3b0fd74a"/>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610E834C-EFDD-4BA7-9325-8AD5E183A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0e25f-6623-418a-af7b-d67b3b0fd7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Nov 1 25 New Fee Rates</vt:lpstr>
      <vt:lpstr>Sample Fee Worksheet</vt:lpstr>
      <vt:lpstr>Instructions</vt:lpstr>
      <vt:lpstr>Fee Payments Schedule</vt:lpstr>
      <vt:lpstr>Instructions!Print_Area</vt:lpstr>
      <vt:lpstr>'Sample Fee Worksheet'!Print_Area</vt:lpstr>
      <vt:lpstr>Instructions!Print_Titles</vt:lpstr>
    </vt:vector>
  </TitlesOfParts>
  <Company>NIGC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Lederman, Kimberly</dc:creator>
  <cp:lastModifiedBy>Thompson, JoElle</cp:lastModifiedBy>
  <cp:lastPrinted>2022-11-01T19:48:21Z</cp:lastPrinted>
  <dcterms:created xsi:type="dcterms:W3CDTF">2018-02-15T12:29:14Z</dcterms:created>
  <dcterms:modified xsi:type="dcterms:W3CDTF">2025-10-30T18:56:37Z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0x0101007979CE3BB2A0A2408D87AB6F7D39EB42</vt:lpwstr>
  </property>
</Properties>
</file>